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jnik\Desktop\12 mjesečni 2025\"/>
    </mc:Choice>
  </mc:AlternateContent>
  <bookViews>
    <workbookView xWindow="0" yWindow="0" windowWidth="20490" windowHeight="7620" tabRatio="851" firstSheet="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 s="1"/>
  <c r="D44" i="82" s="1"/>
  <c r="E44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E6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E187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D187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D44" i="79" s="1"/>
  <c r="E45" i="79"/>
  <c r="E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D189" i="78"/>
  <c r="E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E7" i="78" s="1"/>
  <c r="D8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E45" i="77"/>
  <c r="E44" i="77" s="1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E46" i="76"/>
  <c r="E45" i="76" s="1"/>
  <c r="D46" i="76"/>
  <c r="E44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44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E45" i="67" s="1"/>
  <c r="E44" i="67" s="1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G415" i="68" s="1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G416" i="68"/>
  <c r="F416" i="68"/>
  <c r="E416" i="68"/>
  <c r="E415" i="68" s="1"/>
  <c r="D416" i="68"/>
  <c r="H416" i="68" s="1"/>
  <c r="J416" i="68" s="1"/>
  <c r="D415" i="68"/>
  <c r="G414" i="68"/>
  <c r="F414" i="68"/>
  <c r="E414" i="68"/>
  <c r="D414" i="68"/>
  <c r="H414" i="68" s="1"/>
  <c r="J414" i="68" s="1"/>
  <c r="G413" i="68"/>
  <c r="F413" i="68"/>
  <c r="F410" i="68" s="1"/>
  <c r="E413" i="68"/>
  <c r="I413" i="68" s="1"/>
  <c r="D413" i="68"/>
  <c r="H413" i="68" s="1"/>
  <c r="J413" i="68" s="1"/>
  <c r="G412" i="68"/>
  <c r="F412" i="68"/>
  <c r="E412" i="68"/>
  <c r="E410" i="68" s="1"/>
  <c r="D412" i="68"/>
  <c r="H412" i="68" s="1"/>
  <c r="J412" i="68" s="1"/>
  <c r="G411" i="68"/>
  <c r="F411" i="68"/>
  <c r="E411" i="68"/>
  <c r="I411" i="68" s="1"/>
  <c r="D411" i="68"/>
  <c r="D410" i="68" s="1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E405" i="68" s="1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D406" i="68"/>
  <c r="H406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I397" i="68"/>
  <c r="G397" i="68"/>
  <c r="F397" i="68"/>
  <c r="F395" i="68" s="1"/>
  <c r="E397" i="68"/>
  <c r="D397" i="68"/>
  <c r="H397" i="68" s="1"/>
  <c r="J397" i="68" s="1"/>
  <c r="G396" i="68"/>
  <c r="F396" i="68"/>
  <c r="E396" i="68"/>
  <c r="D396" i="68"/>
  <c r="D395" i="68" s="1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E385" i="68" s="1"/>
  <c r="D386" i="68"/>
  <c r="H386" i="68" s="1"/>
  <c r="G385" i="68"/>
  <c r="F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D374" i="68" s="1"/>
  <c r="D371" i="68" s="1"/>
  <c r="G374" i="68"/>
  <c r="F374" i="68"/>
  <c r="G373" i="68"/>
  <c r="F373" i="68"/>
  <c r="F372" i="68" s="1"/>
  <c r="F371" i="68" s="1"/>
  <c r="E373" i="68"/>
  <c r="I373" i="68" s="1"/>
  <c r="I372" i="68" s="1"/>
  <c r="D373" i="68"/>
  <c r="H373" i="68" s="1"/>
  <c r="G372" i="68"/>
  <c r="E372" i="68"/>
  <c r="E371" i="68" s="1"/>
  <c r="I371" i="68" s="1"/>
  <c r="D372" i="68"/>
  <c r="G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H368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H348" i="68" s="1"/>
  <c r="G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D325" i="68" s="1"/>
  <c r="G325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D320" i="68" s="1"/>
  <c r="G320" i="68"/>
  <c r="F320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E299" i="68" s="1"/>
  <c r="D301" i="68"/>
  <c r="H301" i="68" s="1"/>
  <c r="J301" i="68" s="1"/>
  <c r="G300" i="68"/>
  <c r="G299" i="68" s="1"/>
  <c r="F300" i="68"/>
  <c r="E300" i="68"/>
  <c r="I300" i="68" s="1"/>
  <c r="D300" i="68"/>
  <c r="D299" i="68" s="1"/>
  <c r="F299" i="68"/>
  <c r="G298" i="68"/>
  <c r="F298" i="68"/>
  <c r="F297" i="68" s="1"/>
  <c r="E298" i="68"/>
  <c r="E297" i="68" s="1"/>
  <c r="D298" i="68"/>
  <c r="H298" i="68" s="1"/>
  <c r="G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D295" i="68"/>
  <c r="H295" i="68" s="1"/>
  <c r="J295" i="68" s="1"/>
  <c r="G294" i="68"/>
  <c r="F294" i="68"/>
  <c r="F293" i="68" s="1"/>
  <c r="E294" i="68"/>
  <c r="E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F288" i="68" s="1"/>
  <c r="F287" i="68" s="1"/>
  <c r="E290" i="68"/>
  <c r="I290" i="68" s="1"/>
  <c r="D290" i="68"/>
  <c r="H290" i="68" s="1"/>
  <c r="J290" i="68" s="1"/>
  <c r="G289" i="68"/>
  <c r="F289" i="68"/>
  <c r="E289" i="68"/>
  <c r="E288" i="68" s="1"/>
  <c r="E287" i="68" s="1"/>
  <c r="D289" i="68"/>
  <c r="D288" i="68" s="1"/>
  <c r="D287" i="68" s="1"/>
  <c r="G288" i="68"/>
  <c r="G286" i="68"/>
  <c r="F286" i="68"/>
  <c r="F284" i="68" s="1"/>
  <c r="E286" i="68"/>
  <c r="I286" i="68" s="1"/>
  <c r="D286" i="68"/>
  <c r="H286" i="68" s="1"/>
  <c r="J286" i="68" s="1"/>
  <c r="G285" i="68"/>
  <c r="F285" i="68"/>
  <c r="E285" i="68"/>
  <c r="E284" i="68" s="1"/>
  <c r="D285" i="68"/>
  <c r="D284" i="68" s="1"/>
  <c r="G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E281" i="68" s="1"/>
  <c r="D282" i="68"/>
  <c r="H282" i="68" s="1"/>
  <c r="D281" i="68"/>
  <c r="G280" i="68"/>
  <c r="G279" i="68" s="1"/>
  <c r="F280" i="68"/>
  <c r="E280" i="68"/>
  <c r="I280" i="68" s="1"/>
  <c r="I279" i="68" s="1"/>
  <c r="D280" i="68"/>
  <c r="D279" i="68" s="1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E275" i="68" s="1"/>
  <c r="E274" i="68" s="1"/>
  <c r="D277" i="68"/>
  <c r="H277" i="68" s="1"/>
  <c r="J277" i="68" s="1"/>
  <c r="G276" i="68"/>
  <c r="G275" i="68" s="1"/>
  <c r="F276" i="68"/>
  <c r="E276" i="68"/>
  <c r="I276" i="68" s="1"/>
  <c r="D276" i="68"/>
  <c r="D275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D266" i="68" s="1"/>
  <c r="G267" i="68"/>
  <c r="G266" i="68" s="1"/>
  <c r="F267" i="68"/>
  <c r="F266" i="68" s="1"/>
  <c r="E267" i="68"/>
  <c r="I267" i="68" s="1"/>
  <c r="I266" i="68" s="1"/>
  <c r="D267" i="68"/>
  <c r="H267" i="68" s="1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E261" i="68" s="1"/>
  <c r="D262" i="68"/>
  <c r="H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D254" i="68" s="1"/>
  <c r="G255" i="68"/>
  <c r="G254" i="68" s="1"/>
  <c r="F255" i="68"/>
  <c r="F254" i="68" s="1"/>
  <c r="E255" i="68"/>
  <c r="I255" i="68" s="1"/>
  <c r="I254" i="68" s="1"/>
  <c r="D255" i="68"/>
  <c r="H255" i="68" s="1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I251" i="68" s="1"/>
  <c r="D251" i="68"/>
  <c r="H251" i="68" s="1"/>
  <c r="J251" i="68" s="1"/>
  <c r="G250" i="68"/>
  <c r="F250" i="68"/>
  <c r="F249" i="68" s="1"/>
  <c r="E250" i="68"/>
  <c r="E249" i="68" s="1"/>
  <c r="D250" i="68"/>
  <c r="H250" i="68" s="1"/>
  <c r="D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F247" i="68"/>
  <c r="F246" i="68" s="1"/>
  <c r="F245" i="68" s="1"/>
  <c r="E247" i="68"/>
  <c r="I247" i="68" s="1"/>
  <c r="I246" i="68" s="1"/>
  <c r="D247" i="68"/>
  <c r="D246" i="68" s="1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E239" i="68" s="1"/>
  <c r="D240" i="68"/>
  <c r="D239" i="68" s="1"/>
  <c r="F239" i="68"/>
  <c r="G238" i="68"/>
  <c r="F238" i="68"/>
  <c r="F237" i="68" s="1"/>
  <c r="E238" i="68"/>
  <c r="E237" i="68" s="1"/>
  <c r="D238" i="68"/>
  <c r="H238" i="68" s="1"/>
  <c r="G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I235" i="68" s="1"/>
  <c r="I234" i="68" s="1"/>
  <c r="I233" i="68" s="1"/>
  <c r="D235" i="68"/>
  <c r="D234" i="68" s="1"/>
  <c r="D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E228" i="68" s="1"/>
  <c r="D229" i="68"/>
  <c r="D228" i="68" s="1"/>
  <c r="G228" i="68"/>
  <c r="G227" i="68"/>
  <c r="F227" i="68"/>
  <c r="F225" i="68" s="1"/>
  <c r="E227" i="68"/>
  <c r="I227" i="68" s="1"/>
  <c r="D227" i="68"/>
  <c r="H227" i="68" s="1"/>
  <c r="J227" i="68" s="1"/>
  <c r="G226" i="68"/>
  <c r="F226" i="68"/>
  <c r="E226" i="68"/>
  <c r="E225" i="68" s="1"/>
  <c r="D226" i="68"/>
  <c r="H226" i="68" s="1"/>
  <c r="G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E220" i="68" s="1"/>
  <c r="D222" i="68"/>
  <c r="H222" i="68" s="1"/>
  <c r="J222" i="68" s="1"/>
  <c r="G221" i="68"/>
  <c r="F221" i="68"/>
  <c r="F220" i="68" s="1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E215" i="68" s="1"/>
  <c r="D216" i="68"/>
  <c r="H216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I206" i="68" s="1"/>
  <c r="D207" i="68"/>
  <c r="D206" i="68" s="1"/>
  <c r="G206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E201" i="68" s="1"/>
  <c r="D202" i="68"/>
  <c r="H202" i="68" s="1"/>
  <c r="F201" i="68"/>
  <c r="F200" i="68" s="1"/>
  <c r="D201" i="68"/>
  <c r="D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E193" i="68" s="1"/>
  <c r="E188" i="68" s="1"/>
  <c r="D194" i="68"/>
  <c r="H194" i="68" s="1"/>
  <c r="G193" i="68"/>
  <c r="F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H190" i="68" s="1"/>
  <c r="G189" i="68"/>
  <c r="G188" i="68" s="1"/>
  <c r="G187" i="68" s="1"/>
  <c r="F189" i="68"/>
  <c r="E189" i="68"/>
  <c r="F188" i="68"/>
  <c r="F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H182" i="68" s="1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F165" i="68" s="1"/>
  <c r="E176" i="68"/>
  <c r="I176" i="68" s="1"/>
  <c r="I175" i="68" s="1"/>
  <c r="D176" i="68"/>
  <c r="H176" i="68" s="1"/>
  <c r="G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H167" i="68" s="1"/>
  <c r="G166" i="68"/>
  <c r="G165" i="68" s="1"/>
  <c r="F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H156" i="68" s="1"/>
  <c r="G155" i="68"/>
  <c r="F155" i="68"/>
  <c r="D155" i="68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I130" i="68" s="1"/>
  <c r="I129" i="68" s="1"/>
  <c r="D130" i="68"/>
  <c r="H130" i="68" s="1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I122" i="68" s="1"/>
  <c r="D124" i="68"/>
  <c r="H124" i="68" s="1"/>
  <c r="G123" i="68"/>
  <c r="E123" i="68"/>
  <c r="D123" i="68"/>
  <c r="G122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D117" i="68" s="1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D115" i="68"/>
  <c r="D114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I108" i="68" s="1"/>
  <c r="D109" i="68"/>
  <c r="H109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I101" i="68" s="1"/>
  <c r="I100" i="68" s="1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G95" i="68" s="1"/>
  <c r="G94" i="68" s="1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E95" i="68" s="1"/>
  <c r="E94" i="68" s="1"/>
  <c r="D96" i="68"/>
  <c r="H96" i="68" s="1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E86" i="68" s="1"/>
  <c r="D87" i="68"/>
  <c r="D86" i="68" s="1"/>
  <c r="G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D81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F70" i="68" s="1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D70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G66" i="68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I63" i="68" s="1"/>
  <c r="D63" i="68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D57" i="68" s="1"/>
  <c r="G58" i="68"/>
  <c r="G57" i="68" s="1"/>
  <c r="G56" i="68" s="1"/>
  <c r="F58" i="68"/>
  <c r="E58" i="68"/>
  <c r="I58" i="68" s="1"/>
  <c r="D58" i="68"/>
  <c r="H58" i="68" s="1"/>
  <c r="F57" i="68"/>
  <c r="F56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G53" i="68"/>
  <c r="F53" i="68"/>
  <c r="F52" i="68" s="1"/>
  <c r="E53" i="68"/>
  <c r="I53" i="68" s="1"/>
  <c r="D53" i="68"/>
  <c r="H53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F47" i="68"/>
  <c r="F46" i="68" s="1"/>
  <c r="E47" i="68"/>
  <c r="I47" i="68" s="1"/>
  <c r="D47" i="68"/>
  <c r="D46" i="68" s="1"/>
  <c r="G42" i="68"/>
  <c r="F42" i="68"/>
  <c r="E42" i="68"/>
  <c r="I42" i="68" s="1"/>
  <c r="D42" i="68"/>
  <c r="D40" i="68" s="1"/>
  <c r="D39" i="68" s="1"/>
  <c r="G41" i="68"/>
  <c r="G40" i="68" s="1"/>
  <c r="G39" i="68" s="1"/>
  <c r="F41" i="68"/>
  <c r="E41" i="68"/>
  <c r="I41" i="68" s="1"/>
  <c r="I40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I35" i="68" s="1"/>
  <c r="D36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E30" i="68" s="1"/>
  <c r="D31" i="68"/>
  <c r="H31" i="68" s="1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D25" i="68" s="1"/>
  <c r="G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I20" i="68" s="1"/>
  <c r="I19" i="68" s="1"/>
  <c r="D21" i="68"/>
  <c r="H21" i="68" s="1"/>
  <c r="F20" i="68"/>
  <c r="F19" i="68" s="1"/>
  <c r="D20" i="68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D14" i="68" s="1"/>
  <c r="G15" i="68"/>
  <c r="G14" i="68" s="1"/>
  <c r="F15" i="68"/>
  <c r="E15" i="68"/>
  <c r="E14" i="68" s="1"/>
  <c r="D15" i="68"/>
  <c r="H15" i="68" s="1"/>
  <c r="F14" i="68"/>
  <c r="G13" i="68"/>
  <c r="F13" i="68"/>
  <c r="E13" i="68"/>
  <c r="E11" i="68" s="1"/>
  <c r="D13" i="68"/>
  <c r="H13" i="68" s="1"/>
  <c r="J13" i="68" s="1"/>
  <c r="G12" i="68"/>
  <c r="F12" i="68"/>
  <c r="F11" i="68" s="1"/>
  <c r="E12" i="68"/>
  <c r="I12" i="68" s="1"/>
  <c r="D12" i="68"/>
  <c r="D11" i="68" s="1"/>
  <c r="G11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I9" i="68" s="1"/>
  <c r="I8" i="68" s="1"/>
  <c r="D9" i="68"/>
  <c r="H9" i="68" s="1"/>
  <c r="G8" i="68"/>
  <c r="D8" i="68"/>
  <c r="G7" i="68"/>
  <c r="E44" i="69" l="1"/>
  <c r="J67" i="68"/>
  <c r="D56" i="69"/>
  <c r="D44" i="69" s="1"/>
  <c r="D6" i="69"/>
  <c r="I54" i="68"/>
  <c r="E56" i="51"/>
  <c r="E6" i="51"/>
  <c r="I59" i="68"/>
  <c r="I57" i="68" s="1"/>
  <c r="D45" i="67"/>
  <c r="D44" i="67" s="1"/>
  <c r="H54" i="68"/>
  <c r="J54" i="68" s="1"/>
  <c r="H51" i="68"/>
  <c r="J51" i="68" s="1"/>
  <c r="F45" i="68"/>
  <c r="F44" i="68" s="1"/>
  <c r="G6" i="68"/>
  <c r="F6" i="68"/>
  <c r="H36" i="68"/>
  <c r="J36" i="68" s="1"/>
  <c r="D45" i="51"/>
  <c r="E62" i="68"/>
  <c r="D62" i="68"/>
  <c r="D56" i="68" s="1"/>
  <c r="D56" i="51"/>
  <c r="D44" i="51" s="1"/>
  <c r="E70" i="68"/>
  <c r="E45" i="51"/>
  <c r="E44" i="51" s="1"/>
  <c r="I52" i="68"/>
  <c r="E52" i="68"/>
  <c r="E46" i="68"/>
  <c r="D7" i="68"/>
  <c r="J53" i="68"/>
  <c r="H52" i="68"/>
  <c r="J109" i="68"/>
  <c r="H108" i="68"/>
  <c r="J108" i="68" s="1"/>
  <c r="J15" i="68"/>
  <c r="J41" i="68"/>
  <c r="H39" i="68"/>
  <c r="J39" i="68" s="1"/>
  <c r="J58" i="68"/>
  <c r="J124" i="68"/>
  <c r="H123" i="68"/>
  <c r="J9" i="68"/>
  <c r="H8" i="68"/>
  <c r="H20" i="68"/>
  <c r="J21" i="68"/>
  <c r="J31" i="68"/>
  <c r="H30" i="68"/>
  <c r="J30" i="68" s="1"/>
  <c r="G45" i="68"/>
  <c r="G44" i="68" s="1"/>
  <c r="J96" i="68"/>
  <c r="H95" i="68"/>
  <c r="J101" i="68"/>
  <c r="H100" i="68"/>
  <c r="J100" i="68" s="1"/>
  <c r="D113" i="68"/>
  <c r="H12" i="68"/>
  <c r="I13" i="68"/>
  <c r="I11" i="68" s="1"/>
  <c r="I7" i="68" s="1"/>
  <c r="H16" i="68"/>
  <c r="J16" i="68" s="1"/>
  <c r="E8" i="68"/>
  <c r="E7" i="68" s="1"/>
  <c r="E6" i="68" s="1"/>
  <c r="E20" i="68"/>
  <c r="E19" i="68" s="1"/>
  <c r="D35" i="68"/>
  <c r="E40" i="68"/>
  <c r="E39" i="68" s="1"/>
  <c r="I39" i="68" s="1"/>
  <c r="D52" i="68"/>
  <c r="D45" i="68" s="1"/>
  <c r="E57" i="68"/>
  <c r="E81" i="68"/>
  <c r="D100" i="68"/>
  <c r="D94" i="68" s="1"/>
  <c r="D108" i="68"/>
  <c r="E117" i="68"/>
  <c r="E113" i="68" s="1"/>
  <c r="H166" i="68"/>
  <c r="J167" i="68"/>
  <c r="H170" i="68"/>
  <c r="J170" i="68" s="1"/>
  <c r="J171" i="68"/>
  <c r="J194" i="68"/>
  <c r="H193" i="68"/>
  <c r="J193" i="68" s="1"/>
  <c r="J226" i="68"/>
  <c r="H225" i="68"/>
  <c r="J225" i="68" s="1"/>
  <c r="J238" i="68"/>
  <c r="H237" i="68"/>
  <c r="J237" i="68" s="1"/>
  <c r="J255" i="68"/>
  <c r="I15" i="68"/>
  <c r="I14" i="68" s="1"/>
  <c r="H26" i="68"/>
  <c r="I31" i="68"/>
  <c r="I30" i="68" s="1"/>
  <c r="H42" i="68"/>
  <c r="J42" i="68" s="1"/>
  <c r="H47" i="68"/>
  <c r="I48" i="68"/>
  <c r="I46" i="68" s="1"/>
  <c r="H59" i="68"/>
  <c r="J59" i="68" s="1"/>
  <c r="H63" i="68"/>
  <c r="I64" i="68"/>
  <c r="I62" i="68" s="1"/>
  <c r="H71" i="68"/>
  <c r="H87" i="68"/>
  <c r="I96" i="68"/>
  <c r="I95" i="68" s="1"/>
  <c r="I94" i="68" s="1"/>
  <c r="H115" i="68"/>
  <c r="J130" i="68"/>
  <c r="H129" i="68"/>
  <c r="J129" i="68" s="1"/>
  <c r="J150" i="68"/>
  <c r="H149" i="68"/>
  <c r="J149" i="68" s="1"/>
  <c r="J162" i="68"/>
  <c r="H161" i="68"/>
  <c r="J161" i="68" s="1"/>
  <c r="J182" i="68"/>
  <c r="H181" i="68"/>
  <c r="J181" i="68" s="1"/>
  <c r="J190" i="68"/>
  <c r="H189" i="68"/>
  <c r="J216" i="68"/>
  <c r="E245" i="68"/>
  <c r="E244" i="68" s="1"/>
  <c r="J262" i="68"/>
  <c r="H261" i="68"/>
  <c r="J261" i="68" s="1"/>
  <c r="J294" i="68"/>
  <c r="H293" i="68"/>
  <c r="J293" i="68" s="1"/>
  <c r="I71" i="68"/>
  <c r="I70" i="68" s="1"/>
  <c r="H82" i="68"/>
  <c r="I87" i="68"/>
  <c r="I86" i="68" s="1"/>
  <c r="I115" i="68"/>
  <c r="I114" i="68" s="1"/>
  <c r="I113" i="68" s="1"/>
  <c r="H118" i="68"/>
  <c r="J156" i="68"/>
  <c r="H155" i="68"/>
  <c r="J202" i="68"/>
  <c r="H201" i="68"/>
  <c r="D245" i="68"/>
  <c r="J267" i="68"/>
  <c r="F274" i="68"/>
  <c r="F244" i="68" s="1"/>
  <c r="G274" i="68"/>
  <c r="G244" i="68" s="1"/>
  <c r="J282" i="68"/>
  <c r="H281" i="68"/>
  <c r="J281" i="68" s="1"/>
  <c r="J176" i="68"/>
  <c r="H175" i="68"/>
  <c r="J175" i="68" s="1"/>
  <c r="E200" i="68"/>
  <c r="E187" i="68" s="1"/>
  <c r="J250" i="68"/>
  <c r="H249" i="68"/>
  <c r="J249" i="68" s="1"/>
  <c r="D274" i="68"/>
  <c r="G287" i="68"/>
  <c r="J298" i="68"/>
  <c r="H297" i="68"/>
  <c r="J297" i="68" s="1"/>
  <c r="E126" i="68"/>
  <c r="E122" i="68" s="1"/>
  <c r="D129" i="68"/>
  <c r="D122" i="68" s="1"/>
  <c r="E134" i="68"/>
  <c r="E138" i="68"/>
  <c r="E142" i="68"/>
  <c r="E146" i="68"/>
  <c r="D161" i="68"/>
  <c r="D154" i="68" s="1"/>
  <c r="E166" i="68"/>
  <c r="E165" i="68" s="1"/>
  <c r="D181" i="68"/>
  <c r="D165" i="68" s="1"/>
  <c r="I182" i="68"/>
  <c r="I181" i="68" s="1"/>
  <c r="I165" i="68" s="1"/>
  <c r="D189" i="68"/>
  <c r="D188" i="68" s="1"/>
  <c r="D187" i="68" s="1"/>
  <c r="I194" i="68"/>
  <c r="I193" i="68" s="1"/>
  <c r="I188" i="68" s="1"/>
  <c r="I202" i="68"/>
  <c r="I201" i="68" s="1"/>
  <c r="H217" i="68"/>
  <c r="J217" i="68" s="1"/>
  <c r="H221" i="68"/>
  <c r="I222" i="68"/>
  <c r="I220" i="68" s="1"/>
  <c r="I226" i="68"/>
  <c r="I225" i="68" s="1"/>
  <c r="H229" i="68"/>
  <c r="I238" i="68"/>
  <c r="I237" i="68" s="1"/>
  <c r="I250" i="68"/>
  <c r="I249" i="68" s="1"/>
  <c r="I245" i="68" s="1"/>
  <c r="I262" i="68"/>
  <c r="I261" i="68" s="1"/>
  <c r="I282" i="68"/>
  <c r="I281" i="68" s="1"/>
  <c r="H285" i="68"/>
  <c r="H289" i="68"/>
  <c r="I294" i="68"/>
  <c r="I293" i="68" s="1"/>
  <c r="I298" i="68"/>
  <c r="I297" i="68" s="1"/>
  <c r="H306" i="68"/>
  <c r="J306" i="68" s="1"/>
  <c r="J307" i="68"/>
  <c r="J312" i="68"/>
  <c r="H311" i="68"/>
  <c r="J311" i="68" s="1"/>
  <c r="J348" i="68"/>
  <c r="H347" i="68"/>
  <c r="J347" i="68" s="1"/>
  <c r="H352" i="68"/>
  <c r="J352" i="68" s="1"/>
  <c r="J353" i="68"/>
  <c r="J358" i="68"/>
  <c r="H357" i="68"/>
  <c r="J357" i="68" s="1"/>
  <c r="H371" i="68"/>
  <c r="J371" i="68" s="1"/>
  <c r="I229" i="68"/>
  <c r="I228" i="68" s="1"/>
  <c r="H240" i="68"/>
  <c r="H256" i="68"/>
  <c r="J256" i="68" s="1"/>
  <c r="H268" i="68"/>
  <c r="J268" i="68" s="1"/>
  <c r="H276" i="68"/>
  <c r="I277" i="68"/>
  <c r="I275" i="68" s="1"/>
  <c r="I274" i="68" s="1"/>
  <c r="H280" i="68"/>
  <c r="I285" i="68"/>
  <c r="I284" i="68" s="1"/>
  <c r="I289" i="68"/>
  <c r="I288" i="68" s="1"/>
  <c r="H300" i="68"/>
  <c r="I301" i="68"/>
  <c r="I299" i="68" s="1"/>
  <c r="J339" i="68"/>
  <c r="H338" i="68"/>
  <c r="J338" i="68" s="1"/>
  <c r="H127" i="68"/>
  <c r="H135" i="68"/>
  <c r="H139" i="68"/>
  <c r="H143" i="68"/>
  <c r="H147" i="68"/>
  <c r="I156" i="68"/>
  <c r="I155" i="68" s="1"/>
  <c r="I154" i="68" s="1"/>
  <c r="H207" i="68"/>
  <c r="I216" i="68"/>
  <c r="I215" i="68" s="1"/>
  <c r="H235" i="68"/>
  <c r="I240" i="68"/>
  <c r="I239" i="68" s="1"/>
  <c r="H247" i="68"/>
  <c r="J368" i="68"/>
  <c r="H367" i="68"/>
  <c r="J367" i="68" s="1"/>
  <c r="H372" i="68"/>
  <c r="J372" i="68" s="1"/>
  <c r="J373" i="68"/>
  <c r="I303" i="68"/>
  <c r="J386" i="68"/>
  <c r="H385" i="68"/>
  <c r="J385" i="68" s="1"/>
  <c r="H326" i="68"/>
  <c r="D367" i="68"/>
  <c r="I368" i="68"/>
  <c r="I367" i="68" s="1"/>
  <c r="H375" i="68"/>
  <c r="J417" i="68"/>
  <c r="E187" i="67"/>
  <c r="H321" i="68"/>
  <c r="I326" i="68"/>
  <c r="I325" i="68" s="1"/>
  <c r="I375" i="68"/>
  <c r="I374" i="68" s="1"/>
  <c r="D187" i="51"/>
  <c r="D244" i="51"/>
  <c r="D187" i="69"/>
  <c r="I386" i="68"/>
  <c r="I385" i="68" s="1"/>
  <c r="H396" i="68"/>
  <c r="H398" i="68"/>
  <c r="J398" i="68" s="1"/>
  <c r="J406" i="68"/>
  <c r="H407" i="68"/>
  <c r="J407" i="68" s="1"/>
  <c r="H411" i="68"/>
  <c r="I414" i="68"/>
  <c r="F415" i="68"/>
  <c r="I418" i="68"/>
  <c r="E187" i="51"/>
  <c r="E244" i="51"/>
  <c r="E187" i="69"/>
  <c r="E6" i="70"/>
  <c r="E44" i="71"/>
  <c r="E395" i="68"/>
  <c r="I396" i="68"/>
  <c r="I398" i="68"/>
  <c r="I402" i="68"/>
  <c r="I406" i="68"/>
  <c r="I405" i="68" s="1"/>
  <c r="I408" i="68"/>
  <c r="I410" i="68"/>
  <c r="I412" i="68"/>
  <c r="I416" i="68"/>
  <c r="I415" i="68" s="1"/>
  <c r="H421" i="68"/>
  <c r="J421" i="68" s="1"/>
  <c r="D187" i="67"/>
  <c r="D187" i="70"/>
  <c r="D244" i="70"/>
  <c r="E44" i="72"/>
  <c r="E6" i="73"/>
  <c r="D44" i="72"/>
  <c r="D44" i="73"/>
  <c r="E244" i="73"/>
  <c r="E187" i="74"/>
  <c r="D6" i="76"/>
  <c r="D44" i="76"/>
  <c r="D244" i="78"/>
  <c r="D244" i="79"/>
  <c r="D44" i="80"/>
  <c r="D187" i="80"/>
  <c r="D187" i="81"/>
  <c r="D6" i="82"/>
  <c r="D187" i="71"/>
  <c r="E187" i="73"/>
  <c r="E44" i="74"/>
  <c r="D187" i="74"/>
  <c r="D244" i="74"/>
  <c r="D44" i="75"/>
  <c r="D244" i="80"/>
  <c r="D44" i="81"/>
  <c r="D187" i="82"/>
  <c r="D244" i="82"/>
  <c r="E44" i="75"/>
  <c r="E244" i="76"/>
  <c r="E187" i="81"/>
  <c r="E44" i="81"/>
  <c r="I45" i="68" l="1"/>
  <c r="E45" i="68"/>
  <c r="H35" i="68"/>
  <c r="J35" i="68" s="1"/>
  <c r="J52" i="68"/>
  <c r="I56" i="68"/>
  <c r="I44" i="68" s="1"/>
  <c r="I6" i="68"/>
  <c r="D44" i="68"/>
  <c r="J411" i="68"/>
  <c r="H410" i="68"/>
  <c r="J410" i="68" s="1"/>
  <c r="J321" i="68"/>
  <c r="H320" i="68"/>
  <c r="J320" i="68" s="1"/>
  <c r="H234" i="68"/>
  <c r="J235" i="68"/>
  <c r="H146" i="68"/>
  <c r="J146" i="68" s="1"/>
  <c r="J147" i="68"/>
  <c r="H126" i="68"/>
  <c r="J126" i="68" s="1"/>
  <c r="J127" i="68"/>
  <c r="J280" i="68"/>
  <c r="H279" i="68"/>
  <c r="J279" i="68" s="1"/>
  <c r="J289" i="68"/>
  <c r="H288" i="68"/>
  <c r="H117" i="68"/>
  <c r="J117" i="68" s="1"/>
  <c r="J118" i="68"/>
  <c r="H215" i="68"/>
  <c r="J215" i="68" s="1"/>
  <c r="J63" i="68"/>
  <c r="H62" i="68"/>
  <c r="J62" i="68" s="1"/>
  <c r="J396" i="68"/>
  <c r="H395" i="68"/>
  <c r="J395" i="68" s="1"/>
  <c r="H142" i="68"/>
  <c r="J142" i="68" s="1"/>
  <c r="J143" i="68"/>
  <c r="H415" i="68"/>
  <c r="J415" i="68" s="1"/>
  <c r="J300" i="68"/>
  <c r="H299" i="68"/>
  <c r="J299" i="68" s="1"/>
  <c r="J240" i="68"/>
  <c r="H239" i="68"/>
  <c r="J239" i="68" s="1"/>
  <c r="J285" i="68"/>
  <c r="H284" i="68"/>
  <c r="J284" i="68" s="1"/>
  <c r="J221" i="68"/>
  <c r="H220" i="68"/>
  <c r="J220" i="68" s="1"/>
  <c r="H266" i="68"/>
  <c r="J266" i="68" s="1"/>
  <c r="J87" i="68"/>
  <c r="H86" i="68"/>
  <c r="J86" i="68" s="1"/>
  <c r="J166" i="68"/>
  <c r="H165" i="68"/>
  <c r="J165" i="68" s="1"/>
  <c r="I395" i="68"/>
  <c r="H405" i="68"/>
  <c r="J405" i="68" s="1"/>
  <c r="J326" i="68"/>
  <c r="H325" i="68"/>
  <c r="J325" i="68" s="1"/>
  <c r="H246" i="68"/>
  <c r="J247" i="68"/>
  <c r="H206" i="68"/>
  <c r="J206" i="68" s="1"/>
  <c r="J207" i="68"/>
  <c r="H138" i="68"/>
  <c r="J138" i="68" s="1"/>
  <c r="J139" i="68"/>
  <c r="I287" i="68"/>
  <c r="I244" i="68" s="1"/>
  <c r="J276" i="68"/>
  <c r="H275" i="68"/>
  <c r="J229" i="68"/>
  <c r="H228" i="68"/>
  <c r="J228" i="68" s="1"/>
  <c r="D244" i="68"/>
  <c r="H154" i="68"/>
  <c r="J154" i="68" s="1"/>
  <c r="J155" i="68"/>
  <c r="J71" i="68"/>
  <c r="H70" i="68"/>
  <c r="J70" i="68" s="1"/>
  <c r="J26" i="68"/>
  <c r="H25" i="68"/>
  <c r="J25" i="68" s="1"/>
  <c r="H254" i="68"/>
  <c r="J254" i="68" s="1"/>
  <c r="E56" i="68"/>
  <c r="E44" i="68" s="1"/>
  <c r="J12" i="68"/>
  <c r="H11" i="68"/>
  <c r="J11" i="68" s="1"/>
  <c r="J95" i="68"/>
  <c r="H94" i="68"/>
  <c r="J94" i="68" s="1"/>
  <c r="J20" i="68"/>
  <c r="H19" i="68"/>
  <c r="J19" i="68" s="1"/>
  <c r="J123" i="68"/>
  <c r="H40" i="68"/>
  <c r="J40" i="68" s="1"/>
  <c r="J375" i="68"/>
  <c r="H374" i="68"/>
  <c r="J374" i="68" s="1"/>
  <c r="H134" i="68"/>
  <c r="J134" i="68" s="1"/>
  <c r="J135" i="68"/>
  <c r="I200" i="68"/>
  <c r="I187" i="68" s="1"/>
  <c r="J201" i="68"/>
  <c r="H200" i="68"/>
  <c r="J200" i="68" s="1"/>
  <c r="H81" i="68"/>
  <c r="J81" i="68" s="1"/>
  <c r="J82" i="68"/>
  <c r="J189" i="68"/>
  <c r="H188" i="68"/>
  <c r="J115" i="68"/>
  <c r="H114" i="68"/>
  <c r="J47" i="68"/>
  <c r="H46" i="68"/>
  <c r="J8" i="68"/>
  <c r="H7" i="68"/>
  <c r="H57" i="68"/>
  <c r="H14" i="68"/>
  <c r="J14" i="68" s="1"/>
  <c r="D6" i="68"/>
  <c r="J57" i="68" l="1"/>
  <c r="H56" i="68"/>
  <c r="J56" i="68" s="1"/>
  <c r="J7" i="68"/>
  <c r="H6" i="68"/>
  <c r="J6" i="68" s="1"/>
  <c r="H113" i="68"/>
  <c r="J113" i="68" s="1"/>
  <c r="J114" i="68"/>
  <c r="H274" i="68"/>
  <c r="J274" i="68" s="1"/>
  <c r="J275" i="68"/>
  <c r="J246" i="68"/>
  <c r="H245" i="68"/>
  <c r="J288" i="68"/>
  <c r="H287" i="68"/>
  <c r="J287" i="68" s="1"/>
  <c r="H45" i="68"/>
  <c r="J46" i="68"/>
  <c r="J188" i="68"/>
  <c r="H122" i="68"/>
  <c r="J122" i="68" s="1"/>
  <c r="J234" i="68"/>
  <c r="H233" i="68"/>
  <c r="J233" i="68" s="1"/>
  <c r="H187" i="68" l="1"/>
  <c r="J187" i="68" s="1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<sst xmlns="http://schemas.openxmlformats.org/spreadsheetml/2006/main" count="15428" uniqueCount="816">
  <si>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</si>
  <si>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DONJI LAPAC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</si>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</sst>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D1" sqref="D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8219.26</v>
      </c>
      <c r="E6" s="12">
        <f t="shared" ref="E6:I6" si="0">+E7+E14+E19+E30+E35</f>
        <v>12933.95</v>
      </c>
      <c r="F6" s="12">
        <f t="shared" si="0"/>
        <v>748.47</v>
      </c>
      <c r="G6" s="12">
        <f>+G7+G14+G19+G30+G35</f>
        <v>2050.31</v>
      </c>
      <c r="H6" s="12">
        <f t="shared" si="0"/>
        <v>8967.73</v>
      </c>
      <c r="I6" s="12">
        <f t="shared" si="0"/>
        <v>14984.26</v>
      </c>
      <c r="J6" s="62">
        <f>IF(H6&lt;&gt;0,IF(I6/H6&gt;=100,"&gt;&gt;100",I6/H6*100),"-")</f>
        <v>167.09089145190589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8219.26</v>
      </c>
      <c r="E30" s="13">
        <f t="shared" ref="E30:I30" si="13">SUM(E31:E34)</f>
        <v>12933.95</v>
      </c>
      <c r="F30" s="13">
        <f t="shared" si="13"/>
        <v>0</v>
      </c>
      <c r="G30" s="13">
        <f t="shared" si="13"/>
        <v>0</v>
      </c>
      <c r="H30" s="13">
        <f t="shared" si="13"/>
        <v>8219.26</v>
      </c>
      <c r="I30" s="13">
        <f t="shared" si="13"/>
        <v>12933.95</v>
      </c>
      <c r="J30" s="62">
        <f t="shared" si="2"/>
        <v>157.36148996381669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8219.26</v>
      </c>
      <c r="E31" s="103">
        <f>SUM('510:816'!E31)</f>
        <v>12933.95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8219.26</v>
      </c>
      <c r="I31" s="16">
        <f t="shared" si="14"/>
        <v>12933.95</v>
      </c>
      <c r="J31" s="62">
        <f t="shared" si="2"/>
        <v>157.36148996381669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748.47</v>
      </c>
      <c r="G35" s="13">
        <f t="shared" si="15"/>
        <v>2050.31</v>
      </c>
      <c r="H35" s="13">
        <f t="shared" si="15"/>
        <v>748.47</v>
      </c>
      <c r="I35" s="13">
        <f t="shared" si="15"/>
        <v>2050.31</v>
      </c>
      <c r="J35" s="62">
        <f t="shared" si="2"/>
        <v>273.9334909882827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748.47</v>
      </c>
      <c r="G36" s="103">
        <f>'Nacionalno sufinanciranje'!E36</f>
        <v>2050.31</v>
      </c>
      <c r="H36" s="17">
        <f t="shared" ref="H36:I38" si="16">D36+F36</f>
        <v>748.47</v>
      </c>
      <c r="I36" s="17">
        <f t="shared" si="16"/>
        <v>2050.31</v>
      </c>
      <c r="J36" s="62">
        <f t="shared" si="2"/>
        <v>273.9334909882827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8089.99</v>
      </c>
      <c r="E44" s="13">
        <f t="shared" ref="E44:I44" si="21">E45+E56+E94+E113+E122+E154+E165</f>
        <v>13869</v>
      </c>
      <c r="F44" s="13">
        <f t="shared" si="21"/>
        <v>748.47</v>
      </c>
      <c r="G44" s="13">
        <f t="shared" si="21"/>
        <v>2243.1</v>
      </c>
      <c r="H44" s="13">
        <f t="shared" si="21"/>
        <v>8838.4600000000009</v>
      </c>
      <c r="I44" s="13">
        <f t="shared" si="21"/>
        <v>16112.1</v>
      </c>
      <c r="J44" s="62">
        <f t="shared" ref="J44:J107" si="22">IF(H44&lt;&gt;0,IF(I44/H44&gt;=100,"&gt;&gt;100",I44/H44*100),"-")</f>
        <v>182.29533199222487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7490.2199999999993</v>
      </c>
      <c r="E45" s="13">
        <f t="shared" si="23"/>
        <v>13794.12</v>
      </c>
      <c r="F45" s="13">
        <f t="shared" si="23"/>
        <v>748.47</v>
      </c>
      <c r="G45" s="13">
        <f t="shared" si="23"/>
        <v>2227.38</v>
      </c>
      <c r="H45" s="13">
        <f t="shared" si="23"/>
        <v>8238.69</v>
      </c>
      <c r="I45" s="13">
        <f t="shared" si="23"/>
        <v>16021.5</v>
      </c>
      <c r="J45" s="62">
        <f t="shared" si="22"/>
        <v>194.46659602436793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5909.7</v>
      </c>
      <c r="E46" s="13">
        <f t="shared" si="24"/>
        <v>12113.54</v>
      </c>
      <c r="F46" s="13">
        <f t="shared" si="24"/>
        <v>303.75</v>
      </c>
      <c r="G46" s="13">
        <f t="shared" si="24"/>
        <v>806.64</v>
      </c>
      <c r="H46" s="13">
        <f t="shared" si="24"/>
        <v>6213.45</v>
      </c>
      <c r="I46" s="13">
        <f t="shared" si="24"/>
        <v>12920.18</v>
      </c>
      <c r="J46" s="62">
        <f t="shared" si="22"/>
        <v>207.9389067265368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5909.7</v>
      </c>
      <c r="E47" s="103">
        <f>SUM('510:816'!E47)</f>
        <v>12113.54</v>
      </c>
      <c r="F47" s="103">
        <f>'Nacionalno sufinanciranje'!D47</f>
        <v>303.75</v>
      </c>
      <c r="G47" s="103">
        <f>'Nacionalno sufinanciranje'!E47</f>
        <v>806.64</v>
      </c>
      <c r="H47" s="17">
        <f t="shared" ref="H47:I51" si="25">D47+F47</f>
        <v>6213.45</v>
      </c>
      <c r="I47" s="17">
        <f t="shared" si="25"/>
        <v>12920.18</v>
      </c>
      <c r="J47" s="62">
        <f t="shared" si="22"/>
        <v>207.9389067265368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600</v>
      </c>
      <c r="E51" s="103">
        <f>SUM('510:816'!E51)</f>
        <v>700</v>
      </c>
      <c r="F51" s="103">
        <f>'Nacionalno sufinanciranje'!D51</f>
        <v>400</v>
      </c>
      <c r="G51" s="103">
        <f>'Nacionalno sufinanciranje'!E51</f>
        <v>300</v>
      </c>
      <c r="H51" s="17">
        <f t="shared" si="25"/>
        <v>1000</v>
      </c>
      <c r="I51" s="17">
        <f t="shared" si="25"/>
        <v>1000</v>
      </c>
      <c r="J51" s="62">
        <f t="shared" si="22"/>
        <v>100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980.52</v>
      </c>
      <c r="E52" s="13">
        <f t="shared" si="26"/>
        <v>980.58</v>
      </c>
      <c r="F52" s="13">
        <f t="shared" si="26"/>
        <v>44.72</v>
      </c>
      <c r="G52" s="13">
        <f t="shared" si="26"/>
        <v>1120.74</v>
      </c>
      <c r="H52" s="13">
        <f t="shared" si="26"/>
        <v>1025.24</v>
      </c>
      <c r="I52" s="13">
        <f t="shared" si="26"/>
        <v>2101.3200000000002</v>
      </c>
      <c r="J52" s="62">
        <f t="shared" si="22"/>
        <v>204.95883890601226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980.52</v>
      </c>
      <c r="E54" s="103">
        <f>SUM('510:816'!E54)</f>
        <v>980.58</v>
      </c>
      <c r="F54" s="103">
        <f>'Nacionalno sufinanciranje'!D54</f>
        <v>44.72</v>
      </c>
      <c r="G54" s="103">
        <f>'Nacionalno sufinanciranje'!E54</f>
        <v>1120.74</v>
      </c>
      <c r="H54" s="17">
        <f t="shared" si="27"/>
        <v>1025.24</v>
      </c>
      <c r="I54" s="17">
        <f t="shared" si="27"/>
        <v>2101.3200000000002</v>
      </c>
      <c r="J54" s="62">
        <f t="shared" si="22"/>
        <v>204.95883890601226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599.77</v>
      </c>
      <c r="E56" s="13">
        <f t="shared" ref="E56:I56" si="28">E57+E62+E70+E80+E81+E86</f>
        <v>74.88</v>
      </c>
      <c r="F56" s="13">
        <f t="shared" si="28"/>
        <v>0</v>
      </c>
      <c r="G56" s="13">
        <f t="shared" si="28"/>
        <v>15.72</v>
      </c>
      <c r="H56" s="13">
        <f t="shared" si="28"/>
        <v>599.77</v>
      </c>
      <c r="I56" s="13">
        <f t="shared" si="28"/>
        <v>90.6</v>
      </c>
      <c r="J56" s="62">
        <f t="shared" si="22"/>
        <v>15.105790553045335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176.01</v>
      </c>
      <c r="E57" s="13">
        <f t="shared" si="29"/>
        <v>74.88</v>
      </c>
      <c r="F57" s="13">
        <f t="shared" si="29"/>
        <v>0</v>
      </c>
      <c r="G57" s="13">
        <f t="shared" si="29"/>
        <v>15.72</v>
      </c>
      <c r="H57" s="13">
        <f t="shared" si="29"/>
        <v>176.01</v>
      </c>
      <c r="I57" s="13">
        <f t="shared" si="29"/>
        <v>90.6</v>
      </c>
      <c r="J57" s="62">
        <f t="shared" si="22"/>
        <v>51.474348048406341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176.01</v>
      </c>
      <c r="E59" s="103">
        <f>SUM('510:816'!E59)</f>
        <v>74.88</v>
      </c>
      <c r="F59" s="103">
        <f>'Nacionalno sufinanciranje'!D59</f>
        <v>0</v>
      </c>
      <c r="G59" s="103">
        <f>'Nacionalno sufinanciranje'!E59</f>
        <v>15.72</v>
      </c>
      <c r="H59" s="17">
        <f t="shared" si="30"/>
        <v>176.01</v>
      </c>
      <c r="I59" s="17">
        <f t="shared" si="30"/>
        <v>90.6</v>
      </c>
      <c r="J59" s="62">
        <f t="shared" si="22"/>
        <v>51.474348048406341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423.76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423.76</v>
      </c>
      <c r="I62" s="13">
        <f t="shared" si="31"/>
        <v>0</v>
      </c>
      <c r="J62" s="62">
        <f t="shared" si="22"/>
        <v>0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423.76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423.76</v>
      </c>
      <c r="I67" s="17">
        <f t="shared" si="32"/>
        <v>0</v>
      </c>
      <c r="J67" s="62">
        <f t="shared" si="22"/>
        <v>0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6" zoomScaleNormal="100" workbookViewId="0">
      <selection activeCell="E45" sqref="E4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748.47</v>
      </c>
      <c r="E6" s="3">
        <f>+E7+E14+E19+E30+E35</f>
        <v>2050.31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748.47</v>
      </c>
      <c r="E35" s="4">
        <f>SUM(E36:E38)</f>
        <v>2050.31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748.47</v>
      </c>
      <c r="E36" s="7">
        <v>2050.31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748.47</v>
      </c>
      <c r="E44" s="4">
        <f>E45+E56+E94+E113+E122+E154+E165</f>
        <v>2243.1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748.47</v>
      </c>
      <c r="E45" s="4">
        <f t="shared" si="0"/>
        <v>2227.38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303.75</v>
      </c>
      <c r="E46" s="4">
        <f t="shared" si="1"/>
        <v>806.64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303.75</v>
      </c>
      <c r="E47" s="7">
        <v>806.64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400</v>
      </c>
      <c r="E51" s="7">
        <v>300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44.72</v>
      </c>
      <c r="E52" s="4">
        <f t="shared" si="2"/>
        <v>1120.74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44.72</v>
      </c>
      <c r="E54" s="7">
        <v>1120.74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15.72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15.72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15.72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D1" sqref="D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4" zoomScaleNormal="100" workbookViewId="0">
      <selection activeCell="E68" sqref="E6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8219.26</v>
      </c>
      <c r="E6" s="3">
        <f>+E7+E14+E19+E30+E35</f>
        <v>12933.95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8219.26</v>
      </c>
      <c r="E30" s="4">
        <f>SUM(E31:E34)</f>
        <v>12933.95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8219.26</v>
      </c>
      <c r="E31" s="6">
        <v>12933.95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8089.99</v>
      </c>
      <c r="E44" s="4">
        <f>E45+E56+E94+E113+E122+E154+E165</f>
        <v>13869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7490.2199999999993</v>
      </c>
      <c r="E45" s="4">
        <f t="shared" si="0"/>
        <v>13794.12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5909.7</v>
      </c>
      <c r="E46" s="4">
        <f t="shared" si="1"/>
        <v>12113.54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5909.7</v>
      </c>
      <c r="E47" s="7">
        <v>12113.54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600</v>
      </c>
      <c r="E51" s="7">
        <v>700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980.52</v>
      </c>
      <c r="E52" s="4">
        <f t="shared" si="2"/>
        <v>980.58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980.52</v>
      </c>
      <c r="E54" s="7">
        <v>980.58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599.77</v>
      </c>
      <c r="E56" s="4">
        <f>E57+E62+E70+E80+E81+E86</f>
        <v>74.88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176.01</v>
      </c>
      <c r="E57" s="4">
        <f t="shared" si="3"/>
        <v>74.88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176.01</v>
      </c>
      <c r="E59" s="7">
        <v>74.88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423.76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423.76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User</cp:lastModifiedBy>
  <cp:lastPrinted>2026-01-30T09:56:03Z</cp:lastPrinted>
  <dcterms:created xsi:type="dcterms:W3CDTF">2025-08-09T19:28:20Z</dcterms:created>
  <dcterms:modified xsi:type="dcterms:W3CDTF">2026-01-30T10:10:11Z</dcterms:modified>
</cp:coreProperties>
</file>