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Tajnik\Desktop\12 mjesečni 2025\"/>
    </mc:Choice>
  </mc:AlternateContent>
  <bookViews>
    <workbookView xWindow="0" yWindow="0" windowWidth="20490" windowHeight="7620" tabRatio="583" firstSheet="2"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F326" i="9"/>
  <c r="H325" i="9"/>
  <c r="G325" i="9"/>
  <c r="F325" i="9"/>
  <c r="E325" i="9"/>
  <c r="B325" i="9" s="1"/>
  <c r="H324" i="9"/>
  <c r="G324" i="9"/>
  <c r="F324" i="9"/>
  <c r="H323" i="9"/>
  <c r="G323" i="9"/>
  <c r="F323" i="9"/>
  <c r="E323" i="9"/>
  <c r="B323" i="9" s="1"/>
  <c r="H322" i="9"/>
  <c r="G322" i="9"/>
  <c r="F322" i="9"/>
  <c r="H321" i="9"/>
  <c r="G321" i="9"/>
  <c r="F321" i="9"/>
  <c r="E321" i="9"/>
  <c r="B321" i="9" s="1"/>
  <c r="H320" i="9"/>
  <c r="G320" i="9"/>
  <c r="F320" i="9"/>
  <c r="H319" i="9"/>
  <c r="E319" i="9" s="1"/>
  <c r="B319" i="9" s="1"/>
  <c r="G319" i="9"/>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F291" i="9" s="1"/>
  <c r="B291" i="9" s="1"/>
  <c r="L291" i="9"/>
  <c r="E291" i="9"/>
  <c r="M290" i="9"/>
  <c r="L290" i="9"/>
  <c r="F290" i="9" s="1"/>
  <c r="E290" i="9"/>
  <c r="B290" i="9" s="1"/>
  <c r="M289" i="9"/>
  <c r="F289" i="9" s="1"/>
  <c r="B289" i="9" s="1"/>
  <c r="L289" i="9"/>
  <c r="E289" i="9"/>
  <c r="M288" i="9"/>
  <c r="L288" i="9"/>
  <c r="F288" i="9" s="1"/>
  <c r="E288" i="9"/>
  <c r="B288" i="9" s="1"/>
  <c r="M287" i="9"/>
  <c r="F287" i="9" s="1"/>
  <c r="B287" i="9" s="1"/>
  <c r="L287" i="9"/>
  <c r="E287" i="9"/>
  <c r="M286" i="9"/>
  <c r="L286" i="9"/>
  <c r="F286" i="9" s="1"/>
  <c r="E286" i="9"/>
  <c r="B286" i="9" s="1"/>
  <c r="M285" i="9"/>
  <c r="F285" i="9" s="1"/>
  <c r="L285" i="9"/>
  <c r="E285" i="9"/>
  <c r="B285" i="9"/>
  <c r="M284" i="9"/>
  <c r="L284" i="9"/>
  <c r="F284" i="9" s="1"/>
  <c r="E284" i="9"/>
  <c r="B284" i="9" s="1"/>
  <c r="M283" i="9"/>
  <c r="F283" i="9" s="1"/>
  <c r="B283" i="9" s="1"/>
  <c r="L283" i="9"/>
  <c r="E283" i="9"/>
  <c r="M282" i="9"/>
  <c r="L282" i="9"/>
  <c r="F282" i="9" s="1"/>
  <c r="E282" i="9"/>
  <c r="B282" i="9" s="1"/>
  <c r="M281" i="9"/>
  <c r="F281" i="9" s="1"/>
  <c r="B281" i="9" s="1"/>
  <c r="L281" i="9"/>
  <c r="E281" i="9"/>
  <c r="M280" i="9"/>
  <c r="L280" i="9"/>
  <c r="F280" i="9" s="1"/>
  <c r="E280" i="9"/>
  <c r="B280" i="9" s="1"/>
  <c r="M279" i="9"/>
  <c r="F279" i="9" s="1"/>
  <c r="B279" i="9" s="1"/>
  <c r="L279" i="9"/>
  <c r="E279" i="9"/>
  <c r="M278" i="9"/>
  <c r="L278" i="9"/>
  <c r="F278" i="9" s="1"/>
  <c r="E278" i="9"/>
  <c r="B278" i="9" s="1"/>
  <c r="M277" i="9"/>
  <c r="F277" i="9" s="1"/>
  <c r="L277" i="9"/>
  <c r="E277" i="9"/>
  <c r="B277" i="9"/>
  <c r="M276" i="9"/>
  <c r="L276" i="9"/>
  <c r="F276" i="9" s="1"/>
  <c r="E276" i="9"/>
  <c r="B276" i="9" s="1"/>
  <c r="M275" i="9"/>
  <c r="F275" i="9" s="1"/>
  <c r="B275" i="9" s="1"/>
  <c r="L275" i="9"/>
  <c r="E275" i="9"/>
  <c r="M274" i="9"/>
  <c r="L274" i="9"/>
  <c r="F274" i="9" s="1"/>
  <c r="E274" i="9"/>
  <c r="B274" i="9" s="1"/>
  <c r="M273" i="9"/>
  <c r="F273" i="9" s="1"/>
  <c r="B273" i="9" s="1"/>
  <c r="L273" i="9"/>
  <c r="E273" i="9"/>
  <c r="M272" i="9"/>
  <c r="L272" i="9"/>
  <c r="F272" i="9" s="1"/>
  <c r="E272" i="9"/>
  <c r="B272" i="9" s="1"/>
  <c r="M271" i="9"/>
  <c r="F271" i="9" s="1"/>
  <c r="B271" i="9" s="1"/>
  <c r="L271" i="9"/>
  <c r="E271" i="9"/>
  <c r="M270" i="9"/>
  <c r="L270" i="9"/>
  <c r="F270" i="9" s="1"/>
  <c r="E270" i="9"/>
  <c r="B270" i="9" s="1"/>
  <c r="M269" i="9"/>
  <c r="F269" i="9" s="1"/>
  <c r="L269" i="9"/>
  <c r="E269" i="9"/>
  <c r="B269" i="9"/>
  <c r="M268" i="9"/>
  <c r="L268" i="9"/>
  <c r="F268" i="9" s="1"/>
  <c r="E268" i="9"/>
  <c r="B268" i="9" s="1"/>
  <c r="M267" i="9"/>
  <c r="F267" i="9" s="1"/>
  <c r="B267" i="9" s="1"/>
  <c r="L267" i="9"/>
  <c r="E267" i="9"/>
  <c r="M266" i="9"/>
  <c r="L266" i="9"/>
  <c r="F266" i="9" s="1"/>
  <c r="E266" i="9"/>
  <c r="B266" i="9" s="1"/>
  <c r="M265" i="9"/>
  <c r="F265" i="9" s="1"/>
  <c r="B265" i="9" s="1"/>
  <c r="L265" i="9"/>
  <c r="E265" i="9"/>
  <c r="M264" i="9"/>
  <c r="L264" i="9"/>
  <c r="F264" i="9" s="1"/>
  <c r="E264" i="9"/>
  <c r="B264" i="9" s="1"/>
  <c r="M263" i="9"/>
  <c r="F263" i="9" s="1"/>
  <c r="B263" i="9" s="1"/>
  <c r="L263" i="9"/>
  <c r="E263" i="9"/>
  <c r="M262" i="9"/>
  <c r="L262" i="9"/>
  <c r="F262" i="9" s="1"/>
  <c r="E262" i="9"/>
  <c r="B262" i="9" s="1"/>
  <c r="M261" i="9"/>
  <c r="F261" i="9" s="1"/>
  <c r="L261" i="9"/>
  <c r="E261" i="9"/>
  <c r="B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s="1"/>
  <c r="E256" i="9"/>
  <c r="B256" i="9" s="1"/>
  <c r="M255" i="9"/>
  <c r="F255" i="9" s="1"/>
  <c r="B255" i="9" s="1"/>
  <c r="L255" i="9"/>
  <c r="E255" i="9"/>
  <c r="M254" i="9"/>
  <c r="L254" i="9"/>
  <c r="F254" i="9" s="1"/>
  <c r="E254" i="9"/>
  <c r="B254" i="9" s="1"/>
  <c r="M253" i="9"/>
  <c r="F253" i="9" s="1"/>
  <c r="L253" i="9"/>
  <c r="E253" i="9"/>
  <c r="B253" i="9"/>
  <c r="M252" i="9"/>
  <c r="L252" i="9"/>
  <c r="F252" i="9" s="1"/>
  <c r="E252" i="9"/>
  <c r="B252" i="9" s="1"/>
  <c r="M251" i="9"/>
  <c r="F251" i="9" s="1"/>
  <c r="B251" i="9" s="1"/>
  <c r="L251" i="9"/>
  <c r="E251" i="9"/>
  <c r="M250" i="9"/>
  <c r="L250" i="9"/>
  <c r="F250" i="9" s="1"/>
  <c r="E250" i="9"/>
  <c r="B250" i="9" s="1"/>
  <c r="M249" i="9"/>
  <c r="F249" i="9" s="1"/>
  <c r="B249" i="9" s="1"/>
  <c r="L249" i="9"/>
  <c r="E249" i="9"/>
  <c r="M248" i="9"/>
  <c r="L248" i="9"/>
  <c r="F248" i="9" s="1"/>
  <c r="E248" i="9"/>
  <c r="B248" i="9" s="1"/>
  <c r="M247" i="9"/>
  <c r="F247" i="9" s="1"/>
  <c r="B247" i="9" s="1"/>
  <c r="L247" i="9"/>
  <c r="E247" i="9"/>
  <c r="M246" i="9"/>
  <c r="L246" i="9"/>
  <c r="F246" i="9" s="1"/>
  <c r="E246" i="9"/>
  <c r="B246" i="9" s="1"/>
  <c r="M245" i="9"/>
  <c r="F245" i="9" s="1"/>
  <c r="L245" i="9"/>
  <c r="E245" i="9"/>
  <c r="B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F237" i="9" s="1"/>
  <c r="B237" i="9" s="1"/>
  <c r="L237" i="9"/>
  <c r="E237" i="9"/>
  <c r="M236" i="9"/>
  <c r="L236" i="9"/>
  <c r="E236" i="9"/>
  <c r="M235" i="9"/>
  <c r="F235" i="9" s="1"/>
  <c r="B235" i="9" s="1"/>
  <c r="L235" i="9"/>
  <c r="E235" i="9"/>
  <c r="M234" i="9"/>
  <c r="L234" i="9"/>
  <c r="F234" i="9" s="1"/>
  <c r="E234" i="9"/>
  <c r="B234" i="9" s="1"/>
  <c r="M233" i="9"/>
  <c r="F233" i="9" s="1"/>
  <c r="B233" i="9" s="1"/>
  <c r="L233" i="9"/>
  <c r="E233" i="9"/>
  <c r="M232" i="9"/>
  <c r="L232" i="9"/>
  <c r="F232" i="9" s="1"/>
  <c r="E232" i="9"/>
  <c r="B232" i="9" s="1"/>
  <c r="M231" i="9"/>
  <c r="F231" i="9" s="1"/>
  <c r="B231" i="9" s="1"/>
  <c r="L231" i="9"/>
  <c r="E231" i="9"/>
  <c r="M230" i="9"/>
  <c r="L230" i="9"/>
  <c r="F230" i="9" s="1"/>
  <c r="E230" i="9"/>
  <c r="B230" i="9" s="1"/>
  <c r="M229" i="9"/>
  <c r="F229" i="9" s="1"/>
  <c r="L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F175" i="9"/>
  <c r="F174" i="9"/>
  <c r="H173" i="9"/>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E168" i="9" s="1"/>
  <c r="B168" i="9" s="1"/>
  <c r="F168" i="9"/>
  <c r="H167" i="9"/>
  <c r="E167" i="9" s="1"/>
  <c r="B167" i="9" s="1"/>
  <c r="G167" i="9"/>
  <c r="F167" i="9"/>
  <c r="H166" i="9"/>
  <c r="G166" i="9"/>
  <c r="F166" i="9"/>
  <c r="E166" i="9"/>
  <c r="B166" i="9" s="1"/>
  <c r="H165" i="9"/>
  <c r="G165" i="9"/>
  <c r="F165" i="9"/>
  <c r="H164" i="9"/>
  <c r="E164" i="9" s="1"/>
  <c r="B164" i="9" s="1"/>
  <c r="G164" i="9"/>
  <c r="F164" i="9"/>
  <c r="H163" i="9"/>
  <c r="G163" i="9"/>
  <c r="F163" i="9"/>
  <c r="E163" i="9"/>
  <c r="B163" i="9" s="1"/>
  <c r="H162" i="9"/>
  <c r="G162" i="9"/>
  <c r="E162" i="9" s="1"/>
  <c r="F162" i="9"/>
  <c r="H161" i="9"/>
  <c r="G161" i="9"/>
  <c r="E161" i="9" s="1"/>
  <c r="F161" i="9"/>
  <c r="H160" i="9"/>
  <c r="G160" i="9"/>
  <c r="E160" i="9" s="1"/>
  <c r="B160" i="9" s="1"/>
  <c r="F160" i="9"/>
  <c r="H159" i="9"/>
  <c r="E159" i="9" s="1"/>
  <c r="B159" i="9" s="1"/>
  <c r="G159" i="9"/>
  <c r="F159" i="9"/>
  <c r="H158" i="9"/>
  <c r="G158" i="9"/>
  <c r="F158" i="9"/>
  <c r="E158" i="9"/>
  <c r="B158" i="9" s="1"/>
  <c r="H157" i="9"/>
  <c r="G157" i="9"/>
  <c r="F157" i="9"/>
  <c r="F156" i="9"/>
  <c r="H155" i="9"/>
  <c r="G155" i="9"/>
  <c r="F155" i="9"/>
  <c r="E155" i="9"/>
  <c r="B155" i="9" s="1"/>
  <c r="H154" i="9"/>
  <c r="G154" i="9"/>
  <c r="E154" i="9" s="1"/>
  <c r="F154" i="9"/>
  <c r="H153" i="9"/>
  <c r="G153" i="9"/>
  <c r="E153" i="9" s="1"/>
  <c r="B153" i="9" s="1"/>
  <c r="F153" i="9"/>
  <c r="H152" i="9"/>
  <c r="G152" i="9"/>
  <c r="E152" i="9" s="1"/>
  <c r="B152" i="9" s="1"/>
  <c r="F152" i="9"/>
  <c r="H151" i="9"/>
  <c r="E151" i="9" s="1"/>
  <c r="B151" i="9" s="1"/>
  <c r="G151" i="9"/>
  <c r="F151" i="9"/>
  <c r="H150" i="9"/>
  <c r="G150" i="9"/>
  <c r="F150" i="9"/>
  <c r="E150" i="9"/>
  <c r="B150" i="9" s="1"/>
  <c r="H149" i="9"/>
  <c r="G149" i="9"/>
  <c r="F149" i="9"/>
  <c r="H148" i="9"/>
  <c r="E148" i="9" s="1"/>
  <c r="B148" i="9" s="1"/>
  <c r="G148" i="9"/>
  <c r="F148" i="9"/>
  <c r="H147" i="9"/>
  <c r="G147" i="9"/>
  <c r="F147" i="9"/>
  <c r="E147" i="9"/>
  <c r="B147" i="9" s="1"/>
  <c r="H146" i="9"/>
  <c r="G146" i="9"/>
  <c r="E146" i="9" s="1"/>
  <c r="B146" i="9" s="1"/>
  <c r="F146" i="9"/>
  <c r="H145" i="9"/>
  <c r="G145" i="9"/>
  <c r="E145" i="9" s="1"/>
  <c r="F145" i="9"/>
  <c r="H144" i="9"/>
  <c r="G144" i="9"/>
  <c r="E144" i="9" s="1"/>
  <c r="B144" i="9" s="1"/>
  <c r="F144" i="9"/>
  <c r="H143" i="9"/>
  <c r="E143" i="9" s="1"/>
  <c r="B143" i="9" s="1"/>
  <c r="G143" i="9"/>
  <c r="F143" i="9"/>
  <c r="H142" i="9"/>
  <c r="G142" i="9"/>
  <c r="F142" i="9"/>
  <c r="E142" i="9"/>
  <c r="B142" i="9" s="1"/>
  <c r="H141" i="9"/>
  <c r="G141" i="9"/>
  <c r="F141" i="9"/>
  <c r="H140" i="9"/>
  <c r="E140" i="9" s="1"/>
  <c r="B140" i="9" s="1"/>
  <c r="G140" i="9"/>
  <c r="F140" i="9"/>
  <c r="H139" i="9"/>
  <c r="G139" i="9"/>
  <c r="F139" i="9"/>
  <c r="E139" i="9"/>
  <c r="B139" i="9" s="1"/>
  <c r="H138" i="9"/>
  <c r="G138" i="9"/>
  <c r="E138" i="9" s="1"/>
  <c r="B138" i="9" s="1"/>
  <c r="F138" i="9"/>
  <c r="H137" i="9"/>
  <c r="G137" i="9"/>
  <c r="E137" i="9" s="1"/>
  <c r="F137" i="9"/>
  <c r="H136" i="9"/>
  <c r="G136" i="9"/>
  <c r="E136" i="9" s="1"/>
  <c r="B136" i="9" s="1"/>
  <c r="F136" i="9"/>
  <c r="H135" i="9"/>
  <c r="E135" i="9" s="1"/>
  <c r="B135" i="9" s="1"/>
  <c r="G135" i="9"/>
  <c r="F135" i="9"/>
  <c r="H134" i="9"/>
  <c r="G134" i="9"/>
  <c r="F134" i="9"/>
  <c r="E134" i="9"/>
  <c r="B134" i="9" s="1"/>
  <c r="H133" i="9"/>
  <c r="G133" i="9"/>
  <c r="F133" i="9"/>
  <c r="H132" i="9"/>
  <c r="E132" i="9" s="1"/>
  <c r="G132" i="9"/>
  <c r="F132" i="9"/>
  <c r="B132" i="9"/>
  <c r="H131" i="9"/>
  <c r="G131" i="9"/>
  <c r="F131" i="9"/>
  <c r="E131" i="9"/>
  <c r="B131" i="9" s="1"/>
  <c r="H130" i="9"/>
  <c r="G130" i="9"/>
  <c r="E130" i="9" s="1"/>
  <c r="F130" i="9"/>
  <c r="H129" i="9"/>
  <c r="G129" i="9"/>
  <c r="E129" i="9" s="1"/>
  <c r="F129" i="9"/>
  <c r="H128" i="9"/>
  <c r="G128" i="9"/>
  <c r="E128" i="9" s="1"/>
  <c r="B128" i="9" s="1"/>
  <c r="F128" i="9"/>
  <c r="H127" i="9"/>
  <c r="E127" i="9" s="1"/>
  <c r="B127" i="9" s="1"/>
  <c r="G127" i="9"/>
  <c r="F127" i="9"/>
  <c r="H126" i="9"/>
  <c r="G126" i="9"/>
  <c r="F126" i="9"/>
  <c r="E126" i="9"/>
  <c r="B126" i="9" s="1"/>
  <c r="H125" i="9"/>
  <c r="G125" i="9"/>
  <c r="F125" i="9"/>
  <c r="H124" i="9"/>
  <c r="E124" i="9" s="1"/>
  <c r="G124" i="9"/>
  <c r="F124" i="9"/>
  <c r="B124" i="9"/>
  <c r="H123" i="9"/>
  <c r="G123" i="9"/>
  <c r="F123" i="9"/>
  <c r="E123" i="9"/>
  <c r="B123" i="9" s="1"/>
  <c r="H122" i="9"/>
  <c r="G122" i="9"/>
  <c r="E122" i="9" s="1"/>
  <c r="F122" i="9"/>
  <c r="H121" i="9"/>
  <c r="G121" i="9"/>
  <c r="E121" i="9" s="1"/>
  <c r="B121" i="9" s="1"/>
  <c r="F121" i="9"/>
  <c r="H120" i="9"/>
  <c r="G120" i="9"/>
  <c r="E120" i="9" s="1"/>
  <c r="B120" i="9" s="1"/>
  <c r="F120" i="9"/>
  <c r="H119" i="9"/>
  <c r="E119" i="9" s="1"/>
  <c r="B119" i="9" s="1"/>
  <c r="G119" i="9"/>
  <c r="F119" i="9"/>
  <c r="H118" i="9"/>
  <c r="G118" i="9"/>
  <c r="F118" i="9"/>
  <c r="E118" i="9"/>
  <c r="B118" i="9" s="1"/>
  <c r="H117" i="9"/>
  <c r="G117" i="9"/>
  <c r="F117" i="9"/>
  <c r="H116" i="9"/>
  <c r="E116" i="9" s="1"/>
  <c r="B116" i="9" s="1"/>
  <c r="G116" i="9"/>
  <c r="F116" i="9"/>
  <c r="H115" i="9"/>
  <c r="G115" i="9"/>
  <c r="F115" i="9"/>
  <c r="E115" i="9"/>
  <c r="B115" i="9" s="1"/>
  <c r="H114" i="9"/>
  <c r="G114" i="9"/>
  <c r="E114" i="9" s="1"/>
  <c r="B114" i="9" s="1"/>
  <c r="F114" i="9"/>
  <c r="H113" i="9"/>
  <c r="G113" i="9"/>
  <c r="E113" i="9" s="1"/>
  <c r="F113" i="9"/>
  <c r="H112" i="9"/>
  <c r="G112" i="9"/>
  <c r="E112" i="9" s="1"/>
  <c r="B112" i="9" s="1"/>
  <c r="F112" i="9"/>
  <c r="H111" i="9"/>
  <c r="E111" i="9" s="1"/>
  <c r="B111" i="9" s="1"/>
  <c r="G111" i="9"/>
  <c r="F111" i="9"/>
  <c r="H110" i="9"/>
  <c r="G110" i="9"/>
  <c r="F110" i="9"/>
  <c r="E110" i="9"/>
  <c r="B110" i="9" s="1"/>
  <c r="H109" i="9"/>
  <c r="G109" i="9"/>
  <c r="F109" i="9"/>
  <c r="H108" i="9"/>
  <c r="E108" i="9" s="1"/>
  <c r="B108" i="9" s="1"/>
  <c r="G108" i="9"/>
  <c r="F108" i="9"/>
  <c r="H107" i="9"/>
  <c r="G107" i="9"/>
  <c r="F107" i="9"/>
  <c r="E107" i="9"/>
  <c r="B107" i="9" s="1"/>
  <c r="H106" i="9"/>
  <c r="G106" i="9"/>
  <c r="E106" i="9" s="1"/>
  <c r="F106" i="9"/>
  <c r="H105" i="9"/>
  <c r="G105" i="9"/>
  <c r="E105" i="9" s="1"/>
  <c r="F105" i="9"/>
  <c r="H104" i="9"/>
  <c r="G104" i="9"/>
  <c r="E104" i="9" s="1"/>
  <c r="B104" i="9" s="1"/>
  <c r="F104" i="9"/>
  <c r="H103" i="9"/>
  <c r="E103" i="9" s="1"/>
  <c r="B103" i="9" s="1"/>
  <c r="G103" i="9"/>
  <c r="F103" i="9"/>
  <c r="H102" i="9"/>
  <c r="G102" i="9"/>
  <c r="F102" i="9"/>
  <c r="E102" i="9"/>
  <c r="B102" i="9" s="1"/>
  <c r="H101" i="9"/>
  <c r="G101" i="9"/>
  <c r="F101" i="9"/>
  <c r="H100" i="9"/>
  <c r="E100" i="9" s="1"/>
  <c r="G100" i="9"/>
  <c r="F100" i="9"/>
  <c r="B100" i="9"/>
  <c r="H99" i="9"/>
  <c r="G99" i="9"/>
  <c r="F99" i="9"/>
  <c r="E99" i="9"/>
  <c r="B99" i="9" s="1"/>
  <c r="H98" i="9"/>
  <c r="G98" i="9"/>
  <c r="E98" i="9" s="1"/>
  <c r="F98" i="9"/>
  <c r="H97" i="9"/>
  <c r="G97" i="9"/>
  <c r="E97" i="9" s="1"/>
  <c r="F97" i="9"/>
  <c r="H96" i="9"/>
  <c r="G96" i="9"/>
  <c r="E96" i="9" s="1"/>
  <c r="B96" i="9" s="1"/>
  <c r="F96" i="9"/>
  <c r="H95" i="9"/>
  <c r="E95" i="9" s="1"/>
  <c r="B95" i="9" s="1"/>
  <c r="G95" i="9"/>
  <c r="F95" i="9"/>
  <c r="H94" i="9"/>
  <c r="G94" i="9"/>
  <c r="F94" i="9"/>
  <c r="E94" i="9"/>
  <c r="B94" i="9" s="1"/>
  <c r="H93" i="9"/>
  <c r="G93" i="9"/>
  <c r="F93" i="9"/>
  <c r="H92" i="9"/>
  <c r="E92" i="9" s="1"/>
  <c r="B92" i="9" s="1"/>
  <c r="G92" i="9"/>
  <c r="F92" i="9"/>
  <c r="H91" i="9"/>
  <c r="G91" i="9"/>
  <c r="F91" i="9"/>
  <c r="E91" i="9"/>
  <c r="B91" i="9" s="1"/>
  <c r="H90" i="9"/>
  <c r="G90" i="9"/>
  <c r="E90" i="9" s="1"/>
  <c r="F90" i="9"/>
  <c r="H89" i="9"/>
  <c r="G89" i="9"/>
  <c r="E89" i="9" s="1"/>
  <c r="B89" i="9" s="1"/>
  <c r="F89" i="9"/>
  <c r="H88" i="9"/>
  <c r="G88" i="9"/>
  <c r="E88" i="9" s="1"/>
  <c r="B88" i="9" s="1"/>
  <c r="F88" i="9"/>
  <c r="H87" i="9"/>
  <c r="E87" i="9" s="1"/>
  <c r="B87" i="9" s="1"/>
  <c r="G87" i="9"/>
  <c r="F87" i="9"/>
  <c r="H86" i="9"/>
  <c r="G86" i="9"/>
  <c r="F86" i="9"/>
  <c r="E86" i="9"/>
  <c r="B86" i="9" s="1"/>
  <c r="H85" i="9"/>
  <c r="G85" i="9"/>
  <c r="F85" i="9"/>
  <c r="H84" i="9"/>
  <c r="E84" i="9" s="1"/>
  <c r="B84" i="9" s="1"/>
  <c r="G84" i="9"/>
  <c r="F84" i="9"/>
  <c r="H83" i="9"/>
  <c r="G83" i="9"/>
  <c r="F83" i="9"/>
  <c r="E83" i="9"/>
  <c r="B83" i="9" s="1"/>
  <c r="H82" i="9"/>
  <c r="G82" i="9"/>
  <c r="F82" i="9"/>
  <c r="H81" i="9"/>
  <c r="G81" i="9"/>
  <c r="E81" i="9" s="1"/>
  <c r="F81" i="9"/>
  <c r="H80" i="9"/>
  <c r="G80" i="9"/>
  <c r="E80" i="9" s="1"/>
  <c r="B80" i="9" s="1"/>
  <c r="F80" i="9"/>
  <c r="H79" i="9"/>
  <c r="E79" i="9" s="1"/>
  <c r="B79" i="9" s="1"/>
  <c r="G79" i="9"/>
  <c r="F79" i="9"/>
  <c r="H78" i="9"/>
  <c r="G78" i="9"/>
  <c r="F78" i="9"/>
  <c r="E78" i="9"/>
  <c r="B78" i="9" s="1"/>
  <c r="H77" i="9"/>
  <c r="G77" i="9"/>
  <c r="F77" i="9"/>
  <c r="H76" i="9"/>
  <c r="E76" i="9" s="1"/>
  <c r="B76" i="9" s="1"/>
  <c r="G76" i="9"/>
  <c r="F76" i="9"/>
  <c r="H75" i="9"/>
  <c r="G75" i="9"/>
  <c r="F75" i="9"/>
  <c r="E75" i="9"/>
  <c r="B75" i="9" s="1"/>
  <c r="H74" i="9"/>
  <c r="G74" i="9"/>
  <c r="E74" i="9" s="1"/>
  <c r="B74" i="9" s="1"/>
  <c r="F74" i="9"/>
  <c r="H73" i="9"/>
  <c r="G73" i="9"/>
  <c r="E73" i="9" s="1"/>
  <c r="F73" i="9"/>
  <c r="H72" i="9"/>
  <c r="G72" i="9"/>
  <c r="E72" i="9" s="1"/>
  <c r="B72" i="9" s="1"/>
  <c r="F72" i="9"/>
  <c r="H71" i="9"/>
  <c r="E71" i="9" s="1"/>
  <c r="B71" i="9" s="1"/>
  <c r="G71" i="9"/>
  <c r="F71" i="9"/>
  <c r="H70" i="9"/>
  <c r="G70" i="9"/>
  <c r="F70" i="9"/>
  <c r="E70" i="9"/>
  <c r="B70" i="9" s="1"/>
  <c r="H69" i="9"/>
  <c r="G69" i="9"/>
  <c r="E69" i="9" s="1"/>
  <c r="B69" i="9" s="1"/>
  <c r="F69" i="9"/>
  <c r="H68" i="9"/>
  <c r="G68" i="9"/>
  <c r="E68" i="9" s="1"/>
  <c r="B68" i="9" s="1"/>
  <c r="F68" i="9"/>
  <c r="H67" i="9"/>
  <c r="E67" i="9" s="1"/>
  <c r="G67" i="9"/>
  <c r="F67" i="9"/>
  <c r="B67" i="9"/>
  <c r="H66" i="9"/>
  <c r="G66" i="9"/>
  <c r="F66" i="9"/>
  <c r="E66" i="9"/>
  <c r="B66" i="9" s="1"/>
  <c r="H65" i="9"/>
  <c r="G65" i="9"/>
  <c r="E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G59" i="9"/>
  <c r="F59" i="9"/>
  <c r="B59" i="9"/>
  <c r="H58" i="9"/>
  <c r="G58" i="9"/>
  <c r="F58" i="9"/>
  <c r="E58" i="9"/>
  <c r="B58" i="9" s="1"/>
  <c r="H57" i="9"/>
  <c r="G57" i="9"/>
  <c r="F57" i="9"/>
  <c r="H56" i="9"/>
  <c r="G56" i="9"/>
  <c r="F56" i="9"/>
  <c r="H55" i="9"/>
  <c r="E55" i="9" s="1"/>
  <c r="B55" i="9" s="1"/>
  <c r="G55" i="9"/>
  <c r="F55" i="9"/>
  <c r="H54" i="9"/>
  <c r="G54" i="9"/>
  <c r="F54" i="9"/>
  <c r="E54" i="9"/>
  <c r="B54" i="9" s="1"/>
  <c r="H53" i="9"/>
  <c r="G53" i="9"/>
  <c r="F53" i="9"/>
  <c r="H52" i="9"/>
  <c r="G52" i="9"/>
  <c r="F52" i="9"/>
  <c r="H51" i="9"/>
  <c r="E51" i="9" s="1"/>
  <c r="B51" i="9" s="1"/>
  <c r="G51" i="9"/>
  <c r="F51" i="9"/>
  <c r="H50" i="9"/>
  <c r="E50" i="9" s="1"/>
  <c r="B50" i="9" s="1"/>
  <c r="G50" i="9"/>
  <c r="F50" i="9"/>
  <c r="H49" i="9"/>
  <c r="G49" i="9"/>
  <c r="F49" i="9"/>
  <c r="H48" i="9"/>
  <c r="G48" i="9"/>
  <c r="F48" i="9"/>
  <c r="H47" i="9"/>
  <c r="E47" i="9" s="1"/>
  <c r="B47" i="9" s="1"/>
  <c r="G47" i="9"/>
  <c r="F47" i="9"/>
  <c r="H46" i="9"/>
  <c r="E46" i="9" s="1"/>
  <c r="B46" i="9" s="1"/>
  <c r="G46" i="9"/>
  <c r="F46" i="9"/>
  <c r="H45" i="9"/>
  <c r="G45" i="9"/>
  <c r="E45" i="9" s="1"/>
  <c r="F45" i="9"/>
  <c r="H44" i="9"/>
  <c r="G44" i="9"/>
  <c r="F44" i="9"/>
  <c r="H43" i="9"/>
  <c r="E43" i="9" s="1"/>
  <c r="B43" i="9" s="1"/>
  <c r="G43" i="9"/>
  <c r="F43" i="9"/>
  <c r="H42" i="9"/>
  <c r="G42" i="9"/>
  <c r="F42" i="9"/>
  <c r="E42" i="9"/>
  <c r="B42" i="9" s="1"/>
  <c r="H41" i="9"/>
  <c r="G41" i="9"/>
  <c r="E41" i="9" s="1"/>
  <c r="F41" i="9"/>
  <c r="H40" i="9"/>
  <c r="G40" i="9"/>
  <c r="F40" i="9"/>
  <c r="H39" i="9"/>
  <c r="E39" i="9" s="1"/>
  <c r="B39" i="9" s="1"/>
  <c r="G39" i="9"/>
  <c r="F39" i="9"/>
  <c r="H38" i="9"/>
  <c r="G38" i="9"/>
  <c r="F38" i="9"/>
  <c r="E38" i="9"/>
  <c r="B38" i="9" s="1"/>
  <c r="H37" i="9"/>
  <c r="G37" i="9"/>
  <c r="F37" i="9"/>
  <c r="H36" i="9"/>
  <c r="G36" i="9"/>
  <c r="F36" i="9"/>
  <c r="H35" i="9"/>
  <c r="E35" i="9" s="1"/>
  <c r="B35" i="9" s="1"/>
  <c r="G35" i="9"/>
  <c r="F35" i="9"/>
  <c r="H34" i="9"/>
  <c r="E34" i="9" s="1"/>
  <c r="B34" i="9" s="1"/>
  <c r="G34" i="9"/>
  <c r="F34" i="9"/>
  <c r="H33" i="9"/>
  <c r="G33" i="9"/>
  <c r="E33" i="9" s="1"/>
  <c r="F33" i="9"/>
  <c r="H32" i="9"/>
  <c r="G32" i="9"/>
  <c r="F32" i="9"/>
  <c r="H31" i="9"/>
  <c r="G31" i="9"/>
  <c r="F31" i="9"/>
  <c r="H30" i="9"/>
  <c r="E30" i="9" s="1"/>
  <c r="B30" i="9" s="1"/>
  <c r="G30" i="9"/>
  <c r="F30" i="9"/>
  <c r="H29" i="9"/>
  <c r="G29" i="9"/>
  <c r="E29" i="9" s="1"/>
  <c r="F29" i="9"/>
  <c r="H28" i="9"/>
  <c r="G28" i="9"/>
  <c r="F28" i="9"/>
  <c r="H27" i="9"/>
  <c r="E27" i="9" s="1"/>
  <c r="B27" i="9" s="1"/>
  <c r="G27" i="9"/>
  <c r="F27" i="9"/>
  <c r="H26" i="9"/>
  <c r="E26" i="9" s="1"/>
  <c r="B26" i="9" s="1"/>
  <c r="G26" i="9"/>
  <c r="F26" i="9"/>
  <c r="H25" i="9"/>
  <c r="G25" i="9"/>
  <c r="F25" i="9"/>
  <c r="F24" i="9"/>
  <c r="F4" i="9"/>
  <c r="O3" i="9"/>
  <c r="G296" i="9" s="1"/>
  <c r="I3" i="9"/>
  <c r="H3" i="9"/>
  <c r="G3" i="9"/>
  <c r="D104" i="8"/>
  <c r="D97" i="8"/>
  <c r="C1674" i="1" s="1"/>
  <c r="D92" i="8"/>
  <c r="D87" i="8"/>
  <c r="D82" i="8"/>
  <c r="D77" i="8"/>
  <c r="C1654" i="1" s="1"/>
  <c r="D72" i="8"/>
  <c r="D67" i="8"/>
  <c r="D62" i="8"/>
  <c r="D57" i="8"/>
  <c r="C1634" i="1" s="1"/>
  <c r="H1634" i="1" s="1"/>
  <c r="D52" i="8"/>
  <c r="D46" i="8"/>
  <c r="C1623" i="1" s="1"/>
  <c r="D37" i="8"/>
  <c r="D27" i="8"/>
  <c r="D25" i="8" s="1"/>
  <c r="C1602" i="1" s="1"/>
  <c r="D18" i="8"/>
  <c r="C1595" i="1" s="1"/>
  <c r="G1595" i="1" s="1"/>
  <c r="D8" i="8"/>
  <c r="C1585" i="1" s="1"/>
  <c r="H1585" i="1" s="1"/>
  <c r="E44" i="7"/>
  <c r="I36" i="3" s="1"/>
  <c r="D44" i="7"/>
  <c r="H36" i="3" s="1"/>
  <c r="E39" i="7"/>
  <c r="D39" i="7"/>
  <c r="C1572" i="1" s="1"/>
  <c r="E30" i="7"/>
  <c r="D1563" i="1" s="1"/>
  <c r="D30" i="7"/>
  <c r="E23" i="7"/>
  <c r="D23" i="7"/>
  <c r="D22" i="7" s="1"/>
  <c r="H34" i="3" s="1"/>
  <c r="E14" i="7"/>
  <c r="D1547" i="1" s="1"/>
  <c r="D14" i="7"/>
  <c r="D6" i="7" s="1"/>
  <c r="C1539" i="1" s="1"/>
  <c r="E7" i="7"/>
  <c r="D7"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F107" i="6"/>
  <c r="E107" i="6"/>
  <c r="D1503" i="1" s="1"/>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0" i="6"/>
  <c r="F59" i="6"/>
  <c r="F58" i="6"/>
  <c r="F57" i="6"/>
  <c r="F56" i="6"/>
  <c r="F55" i="6"/>
  <c r="E54" i="6"/>
  <c r="D54" i="6"/>
  <c r="F53" i="6"/>
  <c r="F52" i="6"/>
  <c r="F51" i="6"/>
  <c r="F50" i="6"/>
  <c r="E50" i="6"/>
  <c r="D50" i="6"/>
  <c r="F49" i="6"/>
  <c r="F48" i="6"/>
  <c r="F47" i="6"/>
  <c r="F46" i="6"/>
  <c r="F45" i="6"/>
  <c r="F44" i="6"/>
  <c r="E43" i="6"/>
  <c r="D43" i="6"/>
  <c r="F42" i="6"/>
  <c r="F41" i="6"/>
  <c r="F40" i="6"/>
  <c r="F39" i="6"/>
  <c r="E39" i="6"/>
  <c r="D39" i="6"/>
  <c r="F38" i="6"/>
  <c r="F37" i="6"/>
  <c r="F36" i="6"/>
  <c r="E36" i="6"/>
  <c r="D36" i="6"/>
  <c r="E35" i="6"/>
  <c r="I28" i="3" s="1"/>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H1300" i="1" s="1"/>
  <c r="D297" i="5"/>
  <c r="D296" i="5"/>
  <c r="F296" i="5" s="1"/>
  <c r="F295" i="5"/>
  <c r="F294" i="5"/>
  <c r="F293" i="5"/>
  <c r="F292" i="5"/>
  <c r="E291" i="5"/>
  <c r="D291" i="5"/>
  <c r="F290" i="5"/>
  <c r="F289" i="5"/>
  <c r="F288" i="5"/>
  <c r="F287" i="5"/>
  <c r="F286" i="5"/>
  <c r="F285" i="5"/>
  <c r="F284" i="5"/>
  <c r="F283" i="5"/>
  <c r="F282" i="5"/>
  <c r="F281" i="5"/>
  <c r="F280" i="5"/>
  <c r="F279" i="5"/>
  <c r="F278" i="5"/>
  <c r="E277" i="5"/>
  <c r="D277" i="5"/>
  <c r="F277" i="5" s="1"/>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D255" i="5"/>
  <c r="F255" i="5" s="1"/>
  <c r="F254" i="5"/>
  <c r="F253" i="5"/>
  <c r="E252" i="5"/>
  <c r="D1256" i="1"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F211" i="5"/>
  <c r="E211" i="5"/>
  <c r="D1215" i="1" s="1"/>
  <c r="D211" i="5"/>
  <c r="F210" i="5"/>
  <c r="F209" i="5"/>
  <c r="F208" i="5"/>
  <c r="F207" i="5"/>
  <c r="F206" i="5"/>
  <c r="F205" i="5"/>
  <c r="F204" i="5"/>
  <c r="E204" i="5"/>
  <c r="D204" i="5"/>
  <c r="F203" i="5"/>
  <c r="E203" i="5"/>
  <c r="D203" i="5"/>
  <c r="G338" i="9" s="1"/>
  <c r="F202" i="5"/>
  <c r="F201" i="5"/>
  <c r="F200" i="5"/>
  <c r="F199" i="5"/>
  <c r="F198" i="5"/>
  <c r="F197" i="5"/>
  <c r="E197" i="5"/>
  <c r="D197" i="5"/>
  <c r="G337" i="9" s="1"/>
  <c r="F196" i="5"/>
  <c r="F195" i="5"/>
  <c r="F194" i="5"/>
  <c r="F193" i="5"/>
  <c r="F192" i="5"/>
  <c r="F191" i="5"/>
  <c r="F190" i="5"/>
  <c r="F189" i="5"/>
  <c r="F188" i="5"/>
  <c r="F187" i="5"/>
  <c r="F186" i="5"/>
  <c r="E186" i="5"/>
  <c r="D186" i="5"/>
  <c r="F185" i="5"/>
  <c r="F184" i="5"/>
  <c r="F183" i="5"/>
  <c r="F182" i="5"/>
  <c r="E181" i="5"/>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152" i="1" s="1"/>
  <c r="H1152" i="1" s="1"/>
  <c r="D150" i="5"/>
  <c r="F149" i="5"/>
  <c r="F148" i="5"/>
  <c r="D147" i="5"/>
  <c r="F147" i="5" s="1"/>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F120" i="5"/>
  <c r="E120" i="5"/>
  <c r="E119" i="5" s="1"/>
  <c r="D1124" i="1"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F63" i="5"/>
  <c r="E63" i="5"/>
  <c r="D63" i="5"/>
  <c r="F62" i="5"/>
  <c r="F61" i="5"/>
  <c r="F60" i="5"/>
  <c r="F59" i="5"/>
  <c r="F58" i="5"/>
  <c r="F57" i="5"/>
  <c r="E56" i="5"/>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1040" i="1" s="1"/>
  <c r="D35" i="5"/>
  <c r="F34" i="5"/>
  <c r="F33" i="5"/>
  <c r="F32" i="5"/>
  <c r="F31" i="5"/>
  <c r="F30" i="5"/>
  <c r="E29" i="5"/>
  <c r="D1034" i="1" s="1"/>
  <c r="H1034" i="1" s="1"/>
  <c r="D29" i="5"/>
  <c r="F29" i="5" s="1"/>
  <c r="F28" i="5"/>
  <c r="F27" i="5"/>
  <c r="F26" i="5"/>
  <c r="F25" i="5"/>
  <c r="F24" i="5"/>
  <c r="F23" i="5"/>
  <c r="F22" i="5"/>
  <c r="F21" i="5"/>
  <c r="F20" i="5"/>
  <c r="E19" i="5"/>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6" i="4"/>
  <c r="F595" i="4"/>
  <c r="E594" i="4"/>
  <c r="D588" i="1" s="1"/>
  <c r="D594" i="4"/>
  <c r="F594" i="4" s="1"/>
  <c r="F593" i="4"/>
  <c r="F592" i="4"/>
  <c r="F591" i="4"/>
  <c r="E591" i="4"/>
  <c r="D591" i="4"/>
  <c r="F590" i="4"/>
  <c r="F589" i="4"/>
  <c r="E589" i="4"/>
  <c r="D589" i="4"/>
  <c r="F588" i="4"/>
  <c r="F587" i="4"/>
  <c r="F586" i="4"/>
  <c r="E585" i="4"/>
  <c r="D585" i="4"/>
  <c r="F583" i="4"/>
  <c r="F582" i="4"/>
  <c r="E581" i="4"/>
  <c r="D581" i="4"/>
  <c r="F580" i="4"/>
  <c r="F579" i="4"/>
  <c r="E578" i="4"/>
  <c r="D578" i="4"/>
  <c r="F577" i="4"/>
  <c r="F576" i="4"/>
  <c r="F575" i="4"/>
  <c r="E575" i="4"/>
  <c r="D569" i="1" s="1"/>
  <c r="D575" i="4"/>
  <c r="F574" i="4"/>
  <c r="F573" i="4"/>
  <c r="F572" i="4"/>
  <c r="E572" i="4"/>
  <c r="D572" i="4"/>
  <c r="E571" i="4"/>
  <c r="D565" i="1" s="1"/>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E466" i="4" s="1"/>
  <c r="D473" i="4"/>
  <c r="F472" i="4"/>
  <c r="F471" i="4"/>
  <c r="F470" i="4"/>
  <c r="E470" i="4"/>
  <c r="D470" i="4"/>
  <c r="F469" i="4"/>
  <c r="F468"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F428" i="4"/>
  <c r="E428" i="4"/>
  <c r="D428" i="4"/>
  <c r="E427" i="4"/>
  <c r="D427" i="4"/>
  <c r="E426" i="4"/>
  <c r="D421" i="1" s="1"/>
  <c r="H421" i="1" s="1"/>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7" i="4"/>
  <c r="F396" i="4"/>
  <c r="F395" i="4"/>
  <c r="F394" i="4"/>
  <c r="E393" i="4"/>
  <c r="F393" i="4" s="1"/>
  <c r="D393" i="4"/>
  <c r="F392" i="4"/>
  <c r="F391" i="4"/>
  <c r="F390" i="4"/>
  <c r="F389" i="4"/>
  <c r="F388" i="4"/>
  <c r="E388" i="4"/>
  <c r="D388" i="4"/>
  <c r="F387" i="4"/>
  <c r="F386" i="4"/>
  <c r="F385" i="4"/>
  <c r="F384" i="4"/>
  <c r="F383" i="4"/>
  <c r="F382" i="4"/>
  <c r="F381" i="4"/>
  <c r="F380" i="4"/>
  <c r="E379" i="4"/>
  <c r="E373" i="4" s="1"/>
  <c r="D368" i="1" s="1"/>
  <c r="D379" i="4"/>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1" i="1" s="1"/>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E309" i="4" s="1"/>
  <c r="D310" i="4"/>
  <c r="D309" i="4"/>
  <c r="F309" i="4" s="1"/>
  <c r="F306" i="4"/>
  <c r="F305" i="4"/>
  <c r="F304" i="4"/>
  <c r="F303" i="4"/>
  <c r="F302" i="4"/>
  <c r="E298" i="4"/>
  <c r="D298" i="4"/>
  <c r="F298" i="4" s="1"/>
  <c r="E297" i="4"/>
  <c r="D297" i="4"/>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D274" i="4"/>
  <c r="E273" i="4"/>
  <c r="D269" i="1" s="1"/>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38" i="1" s="1"/>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E216" i="4"/>
  <c r="D212"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F170" i="4"/>
  <c r="E170" i="4"/>
  <c r="D170" i="4"/>
  <c r="F169" i="4"/>
  <c r="F168" i="4"/>
  <c r="F167" i="4"/>
  <c r="F166" i="4"/>
  <c r="E165" i="4"/>
  <c r="D165" i="4"/>
  <c r="F163" i="4"/>
  <c r="F162" i="4"/>
  <c r="F161" i="4"/>
  <c r="F160" i="4"/>
  <c r="E160" i="4"/>
  <c r="D160" i="4"/>
  <c r="F159" i="4"/>
  <c r="F158" i="4"/>
  <c r="F157" i="4"/>
  <c r="F156" i="4"/>
  <c r="F155" i="4"/>
  <c r="E154" i="4"/>
  <c r="E153" i="4" s="1"/>
  <c r="D154" i="4"/>
  <c r="D153" i="4"/>
  <c r="F151" i="4"/>
  <c r="F150" i="4"/>
  <c r="F149" i="4"/>
  <c r="F148" i="4"/>
  <c r="F147" i="4"/>
  <c r="F146" i="4"/>
  <c r="F145" i="4"/>
  <c r="F144" i="4"/>
  <c r="F143" i="4"/>
  <c r="F142" i="4"/>
  <c r="F141" i="4"/>
  <c r="E141" i="4"/>
  <c r="D141" i="4"/>
  <c r="E140" i="4"/>
  <c r="D140" i="4"/>
  <c r="F140" i="4" s="1"/>
  <c r="F139" i="4"/>
  <c r="F138" i="4"/>
  <c r="F137" i="4"/>
  <c r="F136" i="4"/>
  <c r="E135" i="4"/>
  <c r="G224" i="9" s="1"/>
  <c r="E224" i="9" s="1"/>
  <c r="B224" i="9" s="1"/>
  <c r="D135" i="4"/>
  <c r="F133" i="4"/>
  <c r="F132" i="4"/>
  <c r="F131" i="4"/>
  <c r="F130" i="4"/>
  <c r="E129" i="4"/>
  <c r="F129" i="4" s="1"/>
  <c r="D129" i="4"/>
  <c r="F128" i="4"/>
  <c r="F127" i="4"/>
  <c r="F126" i="4"/>
  <c r="E126" i="4"/>
  <c r="D126" i="4"/>
  <c r="E125" i="4"/>
  <c r="F125" i="4" s="1"/>
  <c r="D125" i="4"/>
  <c r="F124" i="4"/>
  <c r="F123" i="4"/>
  <c r="F122" i="4"/>
  <c r="F121" i="4"/>
  <c r="E120" i="4"/>
  <c r="D120" i="4"/>
  <c r="F120" i="4" s="1"/>
  <c r="F119" i="4"/>
  <c r="F118" i="4"/>
  <c r="F117" i="4"/>
  <c r="F116" i="4"/>
  <c r="F115" i="4"/>
  <c r="F114" i="4"/>
  <c r="F113" i="4"/>
  <c r="E112" i="4"/>
  <c r="D108" i="1"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H87" i="1" s="1"/>
  <c r="D91" i="4"/>
  <c r="F90" i="4"/>
  <c r="F89" i="4"/>
  <c r="F88" i="4"/>
  <c r="F87" i="4"/>
  <c r="F86" i="4"/>
  <c r="F85" i="4"/>
  <c r="F84" i="4"/>
  <c r="E83" i="4"/>
  <c r="D83" i="4"/>
  <c r="D82" i="4"/>
  <c r="F81" i="4"/>
  <c r="F80" i="4"/>
  <c r="F79" i="4"/>
  <c r="F78" i="4"/>
  <c r="E77" i="4"/>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D50" i="4"/>
  <c r="F48" i="4"/>
  <c r="F47" i="4"/>
  <c r="F46" i="4"/>
  <c r="F45" i="4"/>
  <c r="E44" i="4"/>
  <c r="D44" i="4"/>
  <c r="F44" i="4" s="1"/>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H1683" i="1"/>
  <c r="C1683" i="1"/>
  <c r="G1683" i="1" s="1"/>
  <c r="C1682" i="1"/>
  <c r="H1682" i="1" s="1"/>
  <c r="C1681" i="1"/>
  <c r="H1681" i="1" s="1"/>
  <c r="C1680" i="1"/>
  <c r="H1679" i="1"/>
  <c r="C1679" i="1"/>
  <c r="G1679" i="1" s="1"/>
  <c r="H1678" i="1"/>
  <c r="G1678" i="1"/>
  <c r="C1678" i="1"/>
  <c r="G1677" i="1"/>
  <c r="C1677" i="1"/>
  <c r="H1677" i="1" s="1"/>
  <c r="C1676" i="1"/>
  <c r="H1675" i="1"/>
  <c r="C1675" i="1"/>
  <c r="G1675" i="1" s="1"/>
  <c r="H1674" i="1"/>
  <c r="G1674" i="1"/>
  <c r="C1673" i="1"/>
  <c r="C1672" i="1"/>
  <c r="H1671" i="1"/>
  <c r="C1671" i="1"/>
  <c r="G1671" i="1" s="1"/>
  <c r="H1670" i="1"/>
  <c r="G1670" i="1"/>
  <c r="C1670" i="1"/>
  <c r="C1669" i="1"/>
  <c r="C1668" i="1"/>
  <c r="H1667" i="1"/>
  <c r="C1667" i="1"/>
  <c r="G1667" i="1" s="1"/>
  <c r="H1666" i="1"/>
  <c r="G1666" i="1"/>
  <c r="C1666" i="1"/>
  <c r="C1665" i="1"/>
  <c r="C1664" i="1"/>
  <c r="H1663" i="1"/>
  <c r="C1663" i="1"/>
  <c r="G1663" i="1" s="1"/>
  <c r="H1662" i="1"/>
  <c r="G1662" i="1"/>
  <c r="C1662" i="1"/>
  <c r="C1661" i="1"/>
  <c r="C1660" i="1"/>
  <c r="H1659" i="1"/>
  <c r="C1659" i="1"/>
  <c r="G1659" i="1" s="1"/>
  <c r="H1658" i="1"/>
  <c r="G1658" i="1"/>
  <c r="C1658" i="1"/>
  <c r="C1657" i="1"/>
  <c r="C1656" i="1"/>
  <c r="H1655" i="1"/>
  <c r="C1655" i="1"/>
  <c r="G1655" i="1" s="1"/>
  <c r="H1654" i="1"/>
  <c r="G1654" i="1"/>
  <c r="G1653" i="1"/>
  <c r="C1653" i="1"/>
  <c r="H1653" i="1" s="1"/>
  <c r="C1652" i="1"/>
  <c r="H1651" i="1"/>
  <c r="C1651" i="1"/>
  <c r="G1651" i="1" s="1"/>
  <c r="H1650" i="1"/>
  <c r="G1650" i="1"/>
  <c r="C1650" i="1"/>
  <c r="G1649" i="1"/>
  <c r="C1649" i="1"/>
  <c r="H1649" i="1" s="1"/>
  <c r="C1648" i="1"/>
  <c r="H1647" i="1"/>
  <c r="C1647" i="1"/>
  <c r="G1647" i="1" s="1"/>
  <c r="H1646" i="1"/>
  <c r="G1646" i="1"/>
  <c r="C1646" i="1"/>
  <c r="G1645" i="1"/>
  <c r="C1645" i="1"/>
  <c r="H1645" i="1" s="1"/>
  <c r="C1644" i="1"/>
  <c r="H1643" i="1"/>
  <c r="C1643" i="1"/>
  <c r="G1643" i="1" s="1"/>
  <c r="H1642" i="1"/>
  <c r="G1642" i="1"/>
  <c r="C1642" i="1"/>
  <c r="G1641" i="1"/>
  <c r="C1641" i="1"/>
  <c r="H1641" i="1" s="1"/>
  <c r="C1640" i="1"/>
  <c r="H1639" i="1"/>
  <c r="C1639" i="1"/>
  <c r="G1639" i="1" s="1"/>
  <c r="H1638" i="1"/>
  <c r="G1638" i="1"/>
  <c r="C1638" i="1"/>
  <c r="G1637" i="1"/>
  <c r="C1637" i="1"/>
  <c r="H1637" i="1" s="1"/>
  <c r="C1636" i="1"/>
  <c r="C1635" i="1"/>
  <c r="G1635" i="1" s="1"/>
  <c r="G1634" i="1"/>
  <c r="C1633" i="1"/>
  <c r="C1632" i="1"/>
  <c r="H1631" i="1"/>
  <c r="C1631" i="1"/>
  <c r="G1631" i="1" s="1"/>
  <c r="H1630" i="1"/>
  <c r="G1630" i="1"/>
  <c r="C1630" i="1"/>
  <c r="C1629" i="1"/>
  <c r="H1627" i="1"/>
  <c r="C1627" i="1"/>
  <c r="G1627" i="1" s="1"/>
  <c r="H1626" i="1"/>
  <c r="G1626" i="1"/>
  <c r="C1626" i="1"/>
  <c r="C1625" i="1"/>
  <c r="C1624" i="1"/>
  <c r="C1620" i="1"/>
  <c r="H1619" i="1"/>
  <c r="C1619" i="1"/>
  <c r="G1619" i="1" s="1"/>
  <c r="H1618" i="1"/>
  <c r="G1618" i="1"/>
  <c r="C1618" i="1"/>
  <c r="G1617" i="1"/>
  <c r="C1617" i="1"/>
  <c r="H1617" i="1" s="1"/>
  <c r="C1616" i="1"/>
  <c r="H1615" i="1"/>
  <c r="C1615" i="1"/>
  <c r="G1615" i="1" s="1"/>
  <c r="H1614" i="1"/>
  <c r="G1614" i="1"/>
  <c r="C1614" i="1"/>
  <c r="G1613" i="1"/>
  <c r="C1613" i="1"/>
  <c r="H1613" i="1" s="1"/>
  <c r="C1612" i="1"/>
  <c r="H1611" i="1"/>
  <c r="C1611" i="1"/>
  <c r="G1611" i="1" s="1"/>
  <c r="C1610" i="1"/>
  <c r="H1610" i="1" s="1"/>
  <c r="G1609" i="1"/>
  <c r="C1609" i="1"/>
  <c r="H1609" i="1" s="1"/>
  <c r="C1608" i="1"/>
  <c r="C1607" i="1"/>
  <c r="G1607" i="1" s="1"/>
  <c r="C1606" i="1"/>
  <c r="H1606" i="1" s="1"/>
  <c r="C1605" i="1"/>
  <c r="H1605" i="1" s="1"/>
  <c r="H1603" i="1"/>
  <c r="C1603" i="1"/>
  <c r="G1603" i="1" s="1"/>
  <c r="C1601" i="1"/>
  <c r="C1600" i="1"/>
  <c r="H1599" i="1"/>
  <c r="C1599" i="1"/>
  <c r="G1599" i="1" s="1"/>
  <c r="H1598" i="1"/>
  <c r="G1598" i="1"/>
  <c r="C1598" i="1"/>
  <c r="C1597" i="1"/>
  <c r="C1596" i="1"/>
  <c r="C1594" i="1"/>
  <c r="H1594" i="1" s="1"/>
  <c r="C1593" i="1"/>
  <c r="H1593" i="1" s="1"/>
  <c r="C1592" i="1"/>
  <c r="C1591" i="1"/>
  <c r="G1591" i="1" s="1"/>
  <c r="H1590" i="1"/>
  <c r="G1590" i="1"/>
  <c r="C1590" i="1"/>
  <c r="G1589" i="1"/>
  <c r="C1589" i="1"/>
  <c r="H1589" i="1" s="1"/>
  <c r="C1588" i="1"/>
  <c r="C1587" i="1"/>
  <c r="G1587" i="1" s="1"/>
  <c r="C1586" i="1"/>
  <c r="H1586" i="1" s="1"/>
  <c r="C1584" i="1"/>
  <c r="H1582" i="1"/>
  <c r="C1582" i="1"/>
  <c r="G1582" i="1" s="1"/>
  <c r="D1581" i="1"/>
  <c r="H1581" i="1" s="1"/>
  <c r="C1581" i="1"/>
  <c r="G1580" i="1"/>
  <c r="I1580" i="1" s="1"/>
  <c r="D1580" i="1"/>
  <c r="H1580" i="1" s="1"/>
  <c r="C1580" i="1"/>
  <c r="D1579" i="1"/>
  <c r="C1579" i="1"/>
  <c r="G1578" i="1"/>
  <c r="D1578" i="1"/>
  <c r="H1578" i="1" s="1"/>
  <c r="C1578" i="1"/>
  <c r="D1577" i="1"/>
  <c r="D1576" i="1"/>
  <c r="C1576" i="1"/>
  <c r="D1575" i="1"/>
  <c r="C1575" i="1"/>
  <c r="J1575" i="1" s="1"/>
  <c r="D1574" i="1"/>
  <c r="C1574" i="1"/>
  <c r="D1573" i="1"/>
  <c r="C1573" i="1"/>
  <c r="G1573" i="1" s="1"/>
  <c r="D1570" i="1"/>
  <c r="C1570" i="1"/>
  <c r="D1569" i="1"/>
  <c r="C1569" i="1"/>
  <c r="D1568" i="1"/>
  <c r="C1568" i="1"/>
  <c r="D1567" i="1"/>
  <c r="C1567" i="1"/>
  <c r="J1567" i="1" s="1"/>
  <c r="D1566" i="1"/>
  <c r="C1566" i="1"/>
  <c r="D1565" i="1"/>
  <c r="C1565" i="1"/>
  <c r="D1564" i="1"/>
  <c r="C1564" i="1"/>
  <c r="C1563" i="1"/>
  <c r="J1562" i="1"/>
  <c r="D1562" i="1"/>
  <c r="H1562" i="1" s="1"/>
  <c r="C1562" i="1"/>
  <c r="D1561" i="1"/>
  <c r="C1561" i="1"/>
  <c r="H1561" i="1" s="1"/>
  <c r="D1560" i="1"/>
  <c r="C1560" i="1"/>
  <c r="J1560" i="1" s="1"/>
  <c r="D1559" i="1"/>
  <c r="C1559" i="1"/>
  <c r="D1558" i="1"/>
  <c r="C1558" i="1"/>
  <c r="D1557" i="1"/>
  <c r="C1557" i="1"/>
  <c r="D1556" i="1"/>
  <c r="D1554" i="1"/>
  <c r="H1554" i="1" s="1"/>
  <c r="C1554" i="1"/>
  <c r="D1553" i="1"/>
  <c r="C1553" i="1"/>
  <c r="G1552" i="1"/>
  <c r="D1552" i="1"/>
  <c r="C1552" i="1"/>
  <c r="D1551" i="1"/>
  <c r="C1551" i="1"/>
  <c r="D1550" i="1"/>
  <c r="C1550" i="1"/>
  <c r="G1550" i="1" s="1"/>
  <c r="D1549" i="1"/>
  <c r="C1549" i="1"/>
  <c r="D1548" i="1"/>
  <c r="C1548" i="1"/>
  <c r="C1547" i="1"/>
  <c r="G1547" i="1" s="1"/>
  <c r="D1546" i="1"/>
  <c r="C1546" i="1"/>
  <c r="D1545" i="1"/>
  <c r="C1545" i="1"/>
  <c r="D1544" i="1"/>
  <c r="C1544" i="1"/>
  <c r="J1544" i="1" s="1"/>
  <c r="H1543" i="1"/>
  <c r="D1543" i="1"/>
  <c r="C1543" i="1"/>
  <c r="J1543" i="1" s="1"/>
  <c r="D1542" i="1"/>
  <c r="J1542" i="1" s="1"/>
  <c r="C1542" i="1"/>
  <c r="H1541" i="1"/>
  <c r="G1541" i="1"/>
  <c r="D1541" i="1"/>
  <c r="C1541" i="1"/>
  <c r="J1541" i="1" s="1"/>
  <c r="D1540" i="1"/>
  <c r="C1540"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C1514" i="1"/>
  <c r="H1513" i="1"/>
  <c r="D1513" i="1"/>
  <c r="G1513" i="1" s="1"/>
  <c r="C1513" i="1"/>
  <c r="H1512" i="1"/>
  <c r="G1512" i="1"/>
  <c r="D1512" i="1"/>
  <c r="C1512" i="1"/>
  <c r="D1511" i="1"/>
  <c r="G1511" i="1" s="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C1401" i="1"/>
  <c r="G1400" i="1"/>
  <c r="D1400" i="1"/>
  <c r="C1400" i="1"/>
  <c r="H1400"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G1389" i="1"/>
  <c r="D1389" i="1"/>
  <c r="C1389" i="1"/>
  <c r="H1389" i="1" s="1"/>
  <c r="D1388" i="1"/>
  <c r="C1388" i="1"/>
  <c r="G1388" i="1" s="1"/>
  <c r="D1387" i="1"/>
  <c r="G1387" i="1" s="1"/>
  <c r="C1387" i="1"/>
  <c r="D1386" i="1"/>
  <c r="G1386" i="1" s="1"/>
  <c r="C1386" i="1"/>
  <c r="D1385" i="1"/>
  <c r="H1385" i="1" s="1"/>
  <c r="C1385" i="1"/>
  <c r="D1384" i="1"/>
  <c r="C1384" i="1"/>
  <c r="H1384" i="1" s="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D1339" i="1"/>
  <c r="H1339" i="1" s="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D1327" i="1"/>
  <c r="H1327" i="1" s="1"/>
  <c r="C1327" i="1"/>
  <c r="D1326" i="1"/>
  <c r="H1326" i="1" s="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D1302" i="1"/>
  <c r="G1302" i="1" s="1"/>
  <c r="C1302" i="1"/>
  <c r="C1301" i="1"/>
  <c r="C1300" i="1"/>
  <c r="H1299" i="1"/>
  <c r="G1299" i="1"/>
  <c r="D1299" i="1"/>
  <c r="C1299" i="1"/>
  <c r="H1298" i="1"/>
  <c r="G1298" i="1"/>
  <c r="D1298" i="1"/>
  <c r="C1298" i="1"/>
  <c r="H1297" i="1"/>
  <c r="G1297" i="1"/>
  <c r="D1297" i="1"/>
  <c r="C1297" i="1"/>
  <c r="H1296" i="1"/>
  <c r="G1296" i="1"/>
  <c r="D1296" i="1"/>
  <c r="C1296" i="1"/>
  <c r="D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D1267" i="1"/>
  <c r="H1267" i="1" s="1"/>
  <c r="C1267" i="1"/>
  <c r="D1266" i="1"/>
  <c r="H1266" i="1" s="1"/>
  <c r="C1266" i="1"/>
  <c r="D1265" i="1"/>
  <c r="H1265" i="1" s="1"/>
  <c r="C1265" i="1"/>
  <c r="C1264" i="1"/>
  <c r="D1263" i="1"/>
  <c r="H1263" i="1" s="1"/>
  <c r="C1263" i="1"/>
  <c r="H1262" i="1"/>
  <c r="D1262" i="1"/>
  <c r="G1262" i="1" s="1"/>
  <c r="C1262" i="1"/>
  <c r="D1261" i="1"/>
  <c r="H1261" i="1" s="1"/>
  <c r="C1261" i="1"/>
  <c r="C1260" i="1"/>
  <c r="C1259" i="1"/>
  <c r="D1258" i="1"/>
  <c r="H1258" i="1" s="1"/>
  <c r="C1258" i="1"/>
  <c r="H1257" i="1"/>
  <c r="D1257" i="1"/>
  <c r="G1257" i="1" s="1"/>
  <c r="C1257" i="1"/>
  <c r="C1256" i="1"/>
  <c r="D1254" i="1"/>
  <c r="H1254" i="1" s="1"/>
  <c r="C1254" i="1"/>
  <c r="D1253" i="1"/>
  <c r="H1253" i="1" s="1"/>
  <c r="C1253" i="1"/>
  <c r="D1252" i="1"/>
  <c r="H1252" i="1" s="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C1207" i="1"/>
  <c r="H1206" i="1"/>
  <c r="G1206" i="1"/>
  <c r="D1206" i="1"/>
  <c r="C1206" i="1"/>
  <c r="H1205" i="1"/>
  <c r="G1205" i="1"/>
  <c r="D1205" i="1"/>
  <c r="C1205" i="1"/>
  <c r="H1204" i="1"/>
  <c r="G1204" i="1"/>
  <c r="D1204" i="1"/>
  <c r="C1204" i="1"/>
  <c r="H1203" i="1"/>
  <c r="G1203" i="1"/>
  <c r="D1203" i="1"/>
  <c r="C1203" i="1"/>
  <c r="H1202" i="1"/>
  <c r="G1202" i="1"/>
  <c r="D1202" i="1"/>
  <c r="C1202" i="1"/>
  <c r="C1201" i="1"/>
  <c r="D1200" i="1"/>
  <c r="G1200" i="1" s="1"/>
  <c r="C1200" i="1"/>
  <c r="H1199" i="1"/>
  <c r="G1199" i="1"/>
  <c r="D1199" i="1"/>
  <c r="C1199"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H1188" i="1" s="1"/>
  <c r="C1188" i="1"/>
  <c r="H1187" i="1"/>
  <c r="G1187" i="1"/>
  <c r="D1187" i="1"/>
  <c r="C1187" i="1"/>
  <c r="H1186" i="1"/>
  <c r="G1186" i="1"/>
  <c r="D1186" i="1"/>
  <c r="C1186" i="1"/>
  <c r="C1185" i="1"/>
  <c r="H1184" i="1"/>
  <c r="D1184" i="1"/>
  <c r="G1184" i="1" s="1"/>
  <c r="C1184" i="1"/>
  <c r="D1183" i="1"/>
  <c r="C1183" i="1"/>
  <c r="C1182" i="1"/>
  <c r="H1179" i="1"/>
  <c r="G1179" i="1"/>
  <c r="D1179" i="1"/>
  <c r="C1179" i="1"/>
  <c r="H1178" i="1"/>
  <c r="G1178" i="1"/>
  <c r="D1178" i="1"/>
  <c r="C1178" i="1"/>
  <c r="D1177" i="1"/>
  <c r="H1177" i="1" s="1"/>
  <c r="C1177"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7" i="1" s="1"/>
  <c r="C1167" i="1"/>
  <c r="H1166" i="1"/>
  <c r="G1166" i="1"/>
  <c r="D1166" i="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D1156" i="1"/>
  <c r="H1156" i="1" s="1"/>
  <c r="C1156" i="1"/>
  <c r="C1155" i="1"/>
  <c r="H1154" i="1"/>
  <c r="G1154" i="1"/>
  <c r="D1154" i="1"/>
  <c r="C1154" i="1"/>
  <c r="H1153" i="1"/>
  <c r="G1153" i="1"/>
  <c r="D1153" i="1"/>
  <c r="C1153"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D1080" i="1"/>
  <c r="G1080" i="1" s="1"/>
  <c r="C1080" i="1"/>
  <c r="G1079" i="1"/>
  <c r="D1079" i="1"/>
  <c r="H1079" i="1" s="1"/>
  <c r="C1079" i="1"/>
  <c r="H1078" i="1"/>
  <c r="D1078" i="1"/>
  <c r="G1078" i="1" s="1"/>
  <c r="C1078" i="1"/>
  <c r="D1077" i="1"/>
  <c r="H1077" i="1" s="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C1040" i="1"/>
  <c r="H1039" i="1"/>
  <c r="G1039" i="1"/>
  <c r="D1039" i="1"/>
  <c r="C1039" i="1"/>
  <c r="H1038" i="1"/>
  <c r="G1038" i="1"/>
  <c r="D1038" i="1"/>
  <c r="C1038" i="1"/>
  <c r="H1037" i="1"/>
  <c r="G1037" i="1"/>
  <c r="D1037" i="1"/>
  <c r="C1037" i="1"/>
  <c r="H1036" i="1"/>
  <c r="G1036" i="1"/>
  <c r="D1036" i="1"/>
  <c r="C1036" i="1"/>
  <c r="H1035" i="1"/>
  <c r="G1035" i="1"/>
  <c r="D1035" i="1"/>
  <c r="C1035" i="1"/>
  <c r="G1034" i="1"/>
  <c r="C1034" i="1"/>
  <c r="D1033" i="1"/>
  <c r="H1033" i="1" s="1"/>
  <c r="C1033" i="1"/>
  <c r="H1032" i="1"/>
  <c r="G1032" i="1"/>
  <c r="D1032" i="1"/>
  <c r="C1032" i="1"/>
  <c r="D1031" i="1"/>
  <c r="H1031" i="1" s="1"/>
  <c r="C1031" i="1"/>
  <c r="D1030" i="1"/>
  <c r="H1030" i="1" s="1"/>
  <c r="C1030" i="1"/>
  <c r="H1029" i="1"/>
  <c r="G1029" i="1"/>
  <c r="D1029" i="1"/>
  <c r="C1029" i="1"/>
  <c r="H1028" i="1"/>
  <c r="G1028" i="1"/>
  <c r="D1028" i="1"/>
  <c r="C1028" i="1"/>
  <c r="D1027" i="1"/>
  <c r="H1027" i="1" s="1"/>
  <c r="C1027" i="1"/>
  <c r="D1026" i="1"/>
  <c r="H1026" i="1" s="1"/>
  <c r="C1026" i="1"/>
  <c r="D1025" i="1"/>
  <c r="H1025" i="1" s="1"/>
  <c r="C1025" i="1"/>
  <c r="D1024" i="1"/>
  <c r="H1023" i="1"/>
  <c r="G1023" i="1"/>
  <c r="D1023" i="1"/>
  <c r="C1023" i="1"/>
  <c r="G1022" i="1"/>
  <c r="D1022" i="1"/>
  <c r="H1022" i="1" s="1"/>
  <c r="C1022" i="1"/>
  <c r="H1021" i="1"/>
  <c r="G1021" i="1"/>
  <c r="D1021" i="1"/>
  <c r="C1021" i="1"/>
  <c r="H1020" i="1"/>
  <c r="G1020" i="1"/>
  <c r="D1020" i="1"/>
  <c r="C1020" i="1"/>
  <c r="H1019" i="1"/>
  <c r="G1019" i="1"/>
  <c r="D1019" i="1"/>
  <c r="C1019" i="1"/>
  <c r="G1018" i="1"/>
  <c r="D1018" i="1"/>
  <c r="H1018" i="1" s="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H737" i="1" s="1"/>
  <c r="C737" i="1"/>
  <c r="G737" i="1" s="1"/>
  <c r="H736" i="1"/>
  <c r="G736" i="1"/>
  <c r="D736" i="1"/>
  <c r="C736" i="1"/>
  <c r="G735" i="1"/>
  <c r="D735" i="1"/>
  <c r="H735" i="1" s="1"/>
  <c r="C735" i="1"/>
  <c r="H734" i="1"/>
  <c r="G734" i="1"/>
  <c r="D734" i="1"/>
  <c r="C734" i="1"/>
  <c r="D733" i="1"/>
  <c r="H733" i="1" s="1"/>
  <c r="C733" i="1"/>
  <c r="H732" i="1"/>
  <c r="G732" i="1"/>
  <c r="D732" i="1"/>
  <c r="C732" i="1"/>
  <c r="G731" i="1"/>
  <c r="D731" i="1"/>
  <c r="H731" i="1" s="1"/>
  <c r="C731" i="1"/>
  <c r="H730" i="1"/>
  <c r="G730" i="1"/>
  <c r="D730" i="1"/>
  <c r="C730" i="1"/>
  <c r="H729" i="1"/>
  <c r="D729" i="1"/>
  <c r="G729" i="1" s="1"/>
  <c r="C729" i="1"/>
  <c r="G728" i="1"/>
  <c r="D728" i="1"/>
  <c r="H728" i="1" s="1"/>
  <c r="C728" i="1"/>
  <c r="G727" i="1"/>
  <c r="D727" i="1"/>
  <c r="H727" i="1" s="1"/>
  <c r="C727" i="1"/>
  <c r="D726" i="1"/>
  <c r="G726" i="1" s="1"/>
  <c r="C726" i="1"/>
  <c r="H725" i="1"/>
  <c r="D725" i="1"/>
  <c r="G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D703" i="1"/>
  <c r="G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D666" i="1"/>
  <c r="G666" i="1" s="1"/>
  <c r="C666" i="1"/>
  <c r="G665" i="1"/>
  <c r="D665" i="1"/>
  <c r="H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D650" i="1"/>
  <c r="G650" i="1" s="1"/>
  <c r="C650" i="1"/>
  <c r="H648" i="1"/>
  <c r="D648" i="1"/>
  <c r="G648" i="1" s="1"/>
  <c r="C648" i="1"/>
  <c r="D647" i="1"/>
  <c r="H647" i="1" s="1"/>
  <c r="C647" i="1"/>
  <c r="D646" i="1"/>
  <c r="H646" i="1" s="1"/>
  <c r="C646" i="1"/>
  <c r="D645" i="1"/>
  <c r="H645" i="1" s="1"/>
  <c r="C645" i="1"/>
  <c r="D636" i="1"/>
  <c r="H636" i="1" s="1"/>
  <c r="C636" i="1"/>
  <c r="H635" i="1"/>
  <c r="D635" i="1"/>
  <c r="G635" i="1" s="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D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D592" i="1"/>
  <c r="D591" i="1"/>
  <c r="H590" i="1"/>
  <c r="G590" i="1"/>
  <c r="D590" i="1"/>
  <c r="C590" i="1"/>
  <c r="H589" i="1"/>
  <c r="G589" i="1"/>
  <c r="D589" i="1"/>
  <c r="C589" i="1"/>
  <c r="H588" i="1"/>
  <c r="G588" i="1"/>
  <c r="C588" i="1"/>
  <c r="H587" i="1"/>
  <c r="G587" i="1"/>
  <c r="D587" i="1"/>
  <c r="C587" i="1"/>
  <c r="D586" i="1"/>
  <c r="C586" i="1"/>
  <c r="H586" i="1" s="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H574" i="1"/>
  <c r="G574" i="1"/>
  <c r="D574" i="1"/>
  <c r="C574" i="1"/>
  <c r="H573" i="1"/>
  <c r="G573" i="1"/>
  <c r="D573" i="1"/>
  <c r="C573" i="1"/>
  <c r="D572" i="1"/>
  <c r="H571" i="1"/>
  <c r="G571" i="1"/>
  <c r="D571" i="1"/>
  <c r="C571" i="1"/>
  <c r="H570" i="1"/>
  <c r="G570" i="1"/>
  <c r="D570" i="1"/>
  <c r="C570" i="1"/>
  <c r="H569" i="1"/>
  <c r="G569" i="1"/>
  <c r="C569" i="1"/>
  <c r="H568" i="1"/>
  <c r="G568" i="1"/>
  <c r="D568" i="1"/>
  <c r="C568" i="1"/>
  <c r="H567" i="1"/>
  <c r="G567" i="1"/>
  <c r="D567" i="1"/>
  <c r="C567" i="1"/>
  <c r="H566" i="1"/>
  <c r="G566" i="1"/>
  <c r="D566" i="1"/>
  <c r="C566" i="1"/>
  <c r="H564" i="1"/>
  <c r="D564" i="1"/>
  <c r="C564" i="1"/>
  <c r="G564" i="1" s="1"/>
  <c r="H563" i="1"/>
  <c r="D563" i="1"/>
  <c r="C563" i="1"/>
  <c r="G563" i="1" s="1"/>
  <c r="H562" i="1"/>
  <c r="D562" i="1"/>
  <c r="C562" i="1"/>
  <c r="G562" i="1" s="1"/>
  <c r="H561" i="1"/>
  <c r="D561" i="1"/>
  <c r="C561" i="1"/>
  <c r="G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D551" i="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D544" i="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D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C517"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C485" i="1"/>
  <c r="G484" i="1"/>
  <c r="D484" i="1"/>
  <c r="C484" i="1"/>
  <c r="H484" i="1" s="1"/>
  <c r="G483" i="1"/>
  <c r="D483" i="1"/>
  <c r="C483" i="1"/>
  <c r="H483" i="1" s="1"/>
  <c r="D482" i="1"/>
  <c r="C482" i="1"/>
  <c r="D481" i="1"/>
  <c r="C481" i="1"/>
  <c r="H481" i="1" s="1"/>
  <c r="G480" i="1"/>
  <c r="D480" i="1"/>
  <c r="C480" i="1"/>
  <c r="H480" i="1" s="1"/>
  <c r="G479" i="1"/>
  <c r="D479" i="1"/>
  <c r="C479" i="1"/>
  <c r="H479" i="1" s="1"/>
  <c r="D478" i="1"/>
  <c r="C478" i="1"/>
  <c r="G477" i="1"/>
  <c r="D477" i="1"/>
  <c r="C477" i="1"/>
  <c r="H477" i="1" s="1"/>
  <c r="G476" i="1"/>
  <c r="D476" i="1"/>
  <c r="C476" i="1"/>
  <c r="H476" i="1" s="1"/>
  <c r="D475" i="1"/>
  <c r="C475" i="1"/>
  <c r="H475" i="1" s="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C451" i="1"/>
  <c r="G451" i="1" s="1"/>
  <c r="D450" i="1"/>
  <c r="C450" i="1"/>
  <c r="H450" i="1" s="1"/>
  <c r="D449" i="1"/>
  <c r="C449" i="1"/>
  <c r="D448" i="1"/>
  <c r="C448" i="1"/>
  <c r="H448" i="1" s="1"/>
  <c r="G447" i="1"/>
  <c r="D447" i="1"/>
  <c r="C447" i="1"/>
  <c r="H447" i="1" s="1"/>
  <c r="G446" i="1"/>
  <c r="D446" i="1"/>
  <c r="C446" i="1"/>
  <c r="H446" i="1" s="1"/>
  <c r="D445" i="1"/>
  <c r="C445" i="1"/>
  <c r="D444" i="1"/>
  <c r="C444" i="1"/>
  <c r="H444" i="1" s="1"/>
  <c r="G443" i="1"/>
  <c r="D443" i="1"/>
  <c r="C443" i="1"/>
  <c r="H443" i="1" s="1"/>
  <c r="G442" i="1"/>
  <c r="D442" i="1"/>
  <c r="C442" i="1"/>
  <c r="H442" i="1" s="1"/>
  <c r="D441" i="1"/>
  <c r="C441" i="1"/>
  <c r="G440" i="1"/>
  <c r="D440" i="1"/>
  <c r="C440" i="1"/>
  <c r="H440" i="1" s="1"/>
  <c r="G439" i="1"/>
  <c r="D439" i="1"/>
  <c r="C439" i="1"/>
  <c r="H439" i="1" s="1"/>
  <c r="D438" i="1"/>
  <c r="C438" i="1"/>
  <c r="H438" i="1" s="1"/>
  <c r="D437" i="1"/>
  <c r="C437" i="1"/>
  <c r="G436" i="1"/>
  <c r="D436" i="1"/>
  <c r="C436" i="1"/>
  <c r="H436" i="1" s="1"/>
  <c r="G435" i="1"/>
  <c r="D435" i="1"/>
  <c r="C435" i="1"/>
  <c r="H435" i="1" s="1"/>
  <c r="D434" i="1"/>
  <c r="C434" i="1"/>
  <c r="H434" i="1" s="1"/>
  <c r="D433" i="1"/>
  <c r="C433" i="1"/>
  <c r="D432" i="1"/>
  <c r="C432" i="1"/>
  <c r="H432" i="1" s="1"/>
  <c r="G431" i="1"/>
  <c r="D431" i="1"/>
  <c r="C431" i="1"/>
  <c r="H431" i="1" s="1"/>
  <c r="G430" i="1"/>
  <c r="D430" i="1"/>
  <c r="C430" i="1"/>
  <c r="H430" i="1" s="1"/>
  <c r="D429" i="1"/>
  <c r="C429" i="1"/>
  <c r="D428" i="1"/>
  <c r="C428" i="1"/>
  <c r="H428" i="1" s="1"/>
  <c r="G427" i="1"/>
  <c r="D427" i="1"/>
  <c r="C427" i="1"/>
  <c r="H427" i="1" s="1"/>
  <c r="C426" i="1"/>
  <c r="D423" i="1"/>
  <c r="H423" i="1" s="1"/>
  <c r="C423" i="1"/>
  <c r="C421" i="1"/>
  <c r="G416" i="1"/>
  <c r="D416" i="1"/>
  <c r="H416" i="1" s="1"/>
  <c r="C416" i="1"/>
  <c r="D415" i="1"/>
  <c r="H415" i="1" s="1"/>
  <c r="C415" i="1"/>
  <c r="H414" i="1"/>
  <c r="G414" i="1"/>
  <c r="D414" i="1"/>
  <c r="C414" i="1"/>
  <c r="H411" i="1"/>
  <c r="D411" i="1"/>
  <c r="C411" i="1"/>
  <c r="G411" i="1" s="1"/>
  <c r="H410" i="1"/>
  <c r="D410" i="1"/>
  <c r="C410" i="1"/>
  <c r="G410" i="1" s="1"/>
  <c r="H409" i="1"/>
  <c r="D409" i="1"/>
  <c r="C409" i="1"/>
  <c r="G409" i="1" s="1"/>
  <c r="H408" i="1"/>
  <c r="D408" i="1"/>
  <c r="C408" i="1"/>
  <c r="G408" i="1" s="1"/>
  <c r="H407" i="1"/>
  <c r="D407" i="1"/>
  <c r="C407" i="1"/>
  <c r="G407" i="1" s="1"/>
  <c r="H406" i="1"/>
  <c r="D406" i="1"/>
  <c r="C406" i="1"/>
  <c r="G406" i="1" s="1"/>
  <c r="H405" i="1"/>
  <c r="D405" i="1"/>
  <c r="C405" i="1"/>
  <c r="G405" i="1" s="1"/>
  <c r="H404" i="1"/>
  <c r="D404" i="1"/>
  <c r="C404" i="1"/>
  <c r="G404" i="1" s="1"/>
  <c r="H403" i="1"/>
  <c r="D403" i="1"/>
  <c r="C403" i="1"/>
  <c r="G403" i="1" s="1"/>
  <c r="H402" i="1"/>
  <c r="D402" i="1"/>
  <c r="C402" i="1"/>
  <c r="G402" i="1" s="1"/>
  <c r="D401" i="1"/>
  <c r="H400" i="1"/>
  <c r="D400" i="1"/>
  <c r="C400" i="1"/>
  <c r="G400" i="1" s="1"/>
  <c r="H399" i="1"/>
  <c r="D399" i="1"/>
  <c r="C399" i="1"/>
  <c r="G399" i="1" s="1"/>
  <c r="H398" i="1"/>
  <c r="D398" i="1"/>
  <c r="C398" i="1"/>
  <c r="G398" i="1" s="1"/>
  <c r="H397" i="1"/>
  <c r="D397" i="1"/>
  <c r="C397" i="1"/>
  <c r="G397" i="1" s="1"/>
  <c r="H396" i="1"/>
  <c r="D396" i="1"/>
  <c r="C396" i="1"/>
  <c r="G396" i="1" s="1"/>
  <c r="H395" i="1"/>
  <c r="D395" i="1"/>
  <c r="C395" i="1"/>
  <c r="G395" i="1" s="1"/>
  <c r="H394" i="1"/>
  <c r="D394" i="1"/>
  <c r="C394" i="1"/>
  <c r="G394" i="1" s="1"/>
  <c r="D393" i="1"/>
  <c r="H392" i="1"/>
  <c r="D392" i="1"/>
  <c r="C392" i="1"/>
  <c r="G392" i="1" s="1"/>
  <c r="H391" i="1"/>
  <c r="D391" i="1"/>
  <c r="C391" i="1"/>
  <c r="G391" i="1" s="1"/>
  <c r="H390" i="1"/>
  <c r="D390" i="1"/>
  <c r="C390" i="1"/>
  <c r="G390" i="1" s="1"/>
  <c r="D389" i="1"/>
  <c r="H389" i="1" s="1"/>
  <c r="C389" i="1"/>
  <c r="D388" i="1"/>
  <c r="H388" i="1" s="1"/>
  <c r="C388" i="1"/>
  <c r="G388" i="1" s="1"/>
  <c r="H387" i="1"/>
  <c r="D387" i="1"/>
  <c r="C387" i="1"/>
  <c r="G387" i="1" s="1"/>
  <c r="H386" i="1"/>
  <c r="D386" i="1"/>
  <c r="C386" i="1"/>
  <c r="G386" i="1" s="1"/>
  <c r="H385" i="1"/>
  <c r="D385" i="1"/>
  <c r="C385" i="1"/>
  <c r="G385" i="1" s="1"/>
  <c r="H384" i="1"/>
  <c r="D384" i="1"/>
  <c r="C384" i="1"/>
  <c r="G384" i="1" s="1"/>
  <c r="H383" i="1"/>
  <c r="D383" i="1"/>
  <c r="C383" i="1"/>
  <c r="G383" i="1" s="1"/>
  <c r="H382" i="1"/>
  <c r="D382" i="1"/>
  <c r="C382" i="1"/>
  <c r="G382" i="1" s="1"/>
  <c r="H381" i="1"/>
  <c r="D381" i="1"/>
  <c r="C381" i="1"/>
  <c r="G381" i="1" s="1"/>
  <c r="D380" i="1"/>
  <c r="C380" i="1"/>
  <c r="H379" i="1"/>
  <c r="D379" i="1"/>
  <c r="C379" i="1"/>
  <c r="G379" i="1" s="1"/>
  <c r="H378" i="1"/>
  <c r="D378" i="1"/>
  <c r="C378" i="1"/>
  <c r="G378" i="1" s="1"/>
  <c r="D377" i="1"/>
  <c r="C377" i="1"/>
  <c r="G377" i="1" s="1"/>
  <c r="D376" i="1"/>
  <c r="C376" i="1"/>
  <c r="D375" i="1"/>
  <c r="H375" i="1" s="1"/>
  <c r="C375" i="1"/>
  <c r="G375" i="1" s="1"/>
  <c r="C374" i="1"/>
  <c r="D373" i="1"/>
  <c r="C373" i="1"/>
  <c r="G373" i="1" s="1"/>
  <c r="D372" i="1"/>
  <c r="C372" i="1"/>
  <c r="D371" i="1"/>
  <c r="C371" i="1"/>
  <c r="G371" i="1" s="1"/>
  <c r="H370" i="1"/>
  <c r="D370" i="1"/>
  <c r="C370" i="1"/>
  <c r="G370" i="1" s="1"/>
  <c r="H369" i="1"/>
  <c r="D369" i="1"/>
  <c r="C369" i="1"/>
  <c r="G369" i="1" s="1"/>
  <c r="D367" i="1"/>
  <c r="C367" i="1"/>
  <c r="G367" i="1" s="1"/>
  <c r="H366" i="1"/>
  <c r="D366" i="1"/>
  <c r="C366" i="1"/>
  <c r="G366" i="1" s="1"/>
  <c r="H365" i="1"/>
  <c r="D365" i="1"/>
  <c r="C365" i="1"/>
  <c r="G365" i="1" s="1"/>
  <c r="D364" i="1"/>
  <c r="C364" i="1"/>
  <c r="H363" i="1"/>
  <c r="D363" i="1"/>
  <c r="C363" i="1"/>
  <c r="G363" i="1" s="1"/>
  <c r="H362" i="1"/>
  <c r="D362" i="1"/>
  <c r="C362" i="1"/>
  <c r="G362" i="1" s="1"/>
  <c r="D361" i="1"/>
  <c r="C361" i="1"/>
  <c r="G361" i="1" s="1"/>
  <c r="D360" i="1"/>
  <c r="C360" i="1"/>
  <c r="H359" i="1"/>
  <c r="D359" i="1"/>
  <c r="C359" i="1"/>
  <c r="G359" i="1" s="1"/>
  <c r="H358" i="1"/>
  <c r="D358" i="1"/>
  <c r="C358" i="1"/>
  <c r="G358" i="1" s="1"/>
  <c r="C357" i="1"/>
  <c r="C356" i="1"/>
  <c r="G354" i="1"/>
  <c r="D354" i="1"/>
  <c r="C354" i="1"/>
  <c r="H354" i="1" s="1"/>
  <c r="D353" i="1"/>
  <c r="C353" i="1"/>
  <c r="G352" i="1"/>
  <c r="D352" i="1"/>
  <c r="C352" i="1"/>
  <c r="H352" i="1" s="1"/>
  <c r="G351" i="1"/>
  <c r="D351" i="1"/>
  <c r="C351" i="1"/>
  <c r="H351" i="1" s="1"/>
  <c r="D350" i="1"/>
  <c r="C350" i="1"/>
  <c r="H350" i="1" s="1"/>
  <c r="D349" i="1"/>
  <c r="C349" i="1"/>
  <c r="G348" i="1"/>
  <c r="D348" i="1"/>
  <c r="C348" i="1"/>
  <c r="H348" i="1" s="1"/>
  <c r="G347" i="1"/>
  <c r="D347" i="1"/>
  <c r="C347" i="1"/>
  <c r="H347" i="1" s="1"/>
  <c r="D346" i="1"/>
  <c r="C346" i="1"/>
  <c r="H346" i="1" s="1"/>
  <c r="D345" i="1"/>
  <c r="C345" i="1"/>
  <c r="D344" i="1"/>
  <c r="C344" i="1"/>
  <c r="H344" i="1" s="1"/>
  <c r="G343" i="1"/>
  <c r="D343" i="1"/>
  <c r="C343" i="1"/>
  <c r="H343" i="1" s="1"/>
  <c r="G342" i="1"/>
  <c r="D342" i="1"/>
  <c r="C342" i="1"/>
  <c r="H342" i="1" s="1"/>
  <c r="D341" i="1"/>
  <c r="C341" i="1"/>
  <c r="D340" i="1"/>
  <c r="C340" i="1"/>
  <c r="H340" i="1" s="1"/>
  <c r="G339" i="1"/>
  <c r="D339" i="1"/>
  <c r="C339" i="1"/>
  <c r="H339" i="1" s="1"/>
  <c r="G338" i="1"/>
  <c r="D338" i="1"/>
  <c r="C338" i="1"/>
  <c r="H338" i="1" s="1"/>
  <c r="D337" i="1"/>
  <c r="C337" i="1"/>
  <c r="G336" i="1"/>
  <c r="D336" i="1"/>
  <c r="C336" i="1"/>
  <c r="H336" i="1" s="1"/>
  <c r="G335" i="1"/>
  <c r="D335" i="1"/>
  <c r="C335" i="1"/>
  <c r="H335" i="1" s="1"/>
  <c r="D334" i="1"/>
  <c r="C334" i="1"/>
  <c r="H334" i="1" s="1"/>
  <c r="D333" i="1"/>
  <c r="C333" i="1"/>
  <c r="G332" i="1"/>
  <c r="D332" i="1"/>
  <c r="C332" i="1"/>
  <c r="H332" i="1" s="1"/>
  <c r="C331" i="1"/>
  <c r="H331" i="1" s="1"/>
  <c r="D330" i="1"/>
  <c r="C330" i="1"/>
  <c r="D329" i="1"/>
  <c r="C329" i="1"/>
  <c r="G329" i="1" s="1"/>
  <c r="H328" i="1"/>
  <c r="D328" i="1"/>
  <c r="C328" i="1"/>
  <c r="G328" i="1" s="1"/>
  <c r="H327" i="1"/>
  <c r="D327" i="1"/>
  <c r="C327" i="1"/>
  <c r="G327" i="1" s="1"/>
  <c r="D326" i="1"/>
  <c r="C326" i="1"/>
  <c r="D325" i="1"/>
  <c r="C325" i="1"/>
  <c r="G325" i="1" s="1"/>
  <c r="H324" i="1"/>
  <c r="D324" i="1"/>
  <c r="C324" i="1"/>
  <c r="G324" i="1" s="1"/>
  <c r="H323" i="1"/>
  <c r="D323" i="1"/>
  <c r="C323" i="1"/>
  <c r="G323" i="1" s="1"/>
  <c r="D322" i="1"/>
  <c r="C322" i="1"/>
  <c r="H321" i="1"/>
  <c r="D321" i="1"/>
  <c r="C321" i="1"/>
  <c r="G321" i="1" s="1"/>
  <c r="H320" i="1"/>
  <c r="D320" i="1"/>
  <c r="C320" i="1"/>
  <c r="G320" i="1" s="1"/>
  <c r="D319" i="1"/>
  <c r="C319" i="1"/>
  <c r="G319" i="1" s="1"/>
  <c r="D318" i="1"/>
  <c r="C318" i="1"/>
  <c r="H317" i="1"/>
  <c r="D317" i="1"/>
  <c r="C317" i="1"/>
  <c r="G317" i="1" s="1"/>
  <c r="G315" i="1"/>
  <c r="D315" i="1"/>
  <c r="C315" i="1"/>
  <c r="H315" i="1" s="1"/>
  <c r="G314" i="1"/>
  <c r="D314" i="1"/>
  <c r="C314" i="1"/>
  <c r="H314" i="1" s="1"/>
  <c r="D313" i="1"/>
  <c r="C313" i="1"/>
  <c r="H313" i="1" s="1"/>
  <c r="D312" i="1"/>
  <c r="C312" i="1"/>
  <c r="H312" i="1" s="1"/>
  <c r="G311" i="1"/>
  <c r="D311" i="1"/>
  <c r="C311" i="1"/>
  <c r="H311" i="1" s="1"/>
  <c r="G310" i="1"/>
  <c r="D310" i="1"/>
  <c r="C310" i="1"/>
  <c r="H310" i="1" s="1"/>
  <c r="D309" i="1"/>
  <c r="C309" i="1"/>
  <c r="H309" i="1" s="1"/>
  <c r="D308" i="1"/>
  <c r="C308" i="1"/>
  <c r="H308" i="1" s="1"/>
  <c r="G307" i="1"/>
  <c r="D307" i="1"/>
  <c r="C307" i="1"/>
  <c r="H307" i="1" s="1"/>
  <c r="G306" i="1"/>
  <c r="D306" i="1"/>
  <c r="C306" i="1"/>
  <c r="H306" i="1" s="1"/>
  <c r="D305" i="1"/>
  <c r="C305" i="1"/>
  <c r="H305" i="1" s="1"/>
  <c r="C304" i="1"/>
  <c r="D302" i="1"/>
  <c r="G302" i="1" s="1"/>
  <c r="C302" i="1"/>
  <c r="D301" i="1"/>
  <c r="G301" i="1" s="1"/>
  <c r="C301" i="1"/>
  <c r="H301" i="1" s="1"/>
  <c r="D300" i="1"/>
  <c r="C300" i="1"/>
  <c r="D299" i="1"/>
  <c r="C299" i="1"/>
  <c r="D298" i="1"/>
  <c r="G298" i="1" s="1"/>
  <c r="C298"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D274" i="1"/>
  <c r="H273" i="1"/>
  <c r="G273" i="1"/>
  <c r="D273" i="1"/>
  <c r="C273" i="1"/>
  <c r="H272" i="1"/>
  <c r="G272" i="1"/>
  <c r="D272" i="1"/>
  <c r="C272" i="1"/>
  <c r="H271" i="1"/>
  <c r="G271" i="1"/>
  <c r="D271" i="1"/>
  <c r="C271" i="1"/>
  <c r="H270" i="1"/>
  <c r="G270" i="1"/>
  <c r="D270" i="1"/>
  <c r="C270" i="1"/>
  <c r="D268" i="1"/>
  <c r="C268" i="1"/>
  <c r="D267" i="1"/>
  <c r="C267" i="1"/>
  <c r="H267" i="1" s="1"/>
  <c r="G266" i="1"/>
  <c r="D266" i="1"/>
  <c r="C266" i="1"/>
  <c r="H266" i="1" s="1"/>
  <c r="G265" i="1"/>
  <c r="D265" i="1"/>
  <c r="C265" i="1"/>
  <c r="D264" i="1"/>
  <c r="C264" i="1"/>
  <c r="D263" i="1"/>
  <c r="C263" i="1"/>
  <c r="H263" i="1" s="1"/>
  <c r="G262" i="1"/>
  <c r="D262" i="1"/>
  <c r="C262" i="1"/>
  <c r="H262" i="1" s="1"/>
  <c r="G261" i="1"/>
  <c r="D261" i="1"/>
  <c r="C261" i="1"/>
  <c r="H261" i="1" s="1"/>
  <c r="D260" i="1"/>
  <c r="C260" i="1"/>
  <c r="G259" i="1"/>
  <c r="D259" i="1"/>
  <c r="C259" i="1"/>
  <c r="H259" i="1" s="1"/>
  <c r="D257" i="1"/>
  <c r="C257" i="1"/>
  <c r="H257" i="1" s="1"/>
  <c r="D256" i="1"/>
  <c r="C256" i="1"/>
  <c r="D255" i="1"/>
  <c r="C255" i="1"/>
  <c r="H255" i="1" s="1"/>
  <c r="G254" i="1"/>
  <c r="D254" i="1"/>
  <c r="C254" i="1"/>
  <c r="H254" i="1" s="1"/>
  <c r="G253" i="1"/>
  <c r="D253" i="1"/>
  <c r="C253" i="1"/>
  <c r="H253" i="1" s="1"/>
  <c r="D252" i="1"/>
  <c r="C252" i="1"/>
  <c r="D251" i="1"/>
  <c r="C251" i="1"/>
  <c r="H251" i="1" s="1"/>
  <c r="G250" i="1"/>
  <c r="D250" i="1"/>
  <c r="C250" i="1"/>
  <c r="H250" i="1" s="1"/>
  <c r="G249" i="1"/>
  <c r="D249" i="1"/>
  <c r="C249" i="1"/>
  <c r="H249" i="1" s="1"/>
  <c r="D248" i="1"/>
  <c r="C248" i="1"/>
  <c r="G247" i="1"/>
  <c r="D247" i="1"/>
  <c r="C247" i="1"/>
  <c r="H247" i="1" s="1"/>
  <c r="G246" i="1"/>
  <c r="D246" i="1"/>
  <c r="C246" i="1"/>
  <c r="H246" i="1" s="1"/>
  <c r="D245" i="1"/>
  <c r="C245" i="1"/>
  <c r="H245" i="1" s="1"/>
  <c r="D244" i="1"/>
  <c r="C244" i="1"/>
  <c r="G243" i="1"/>
  <c r="D243" i="1"/>
  <c r="C243" i="1"/>
  <c r="H243" i="1" s="1"/>
  <c r="G242" i="1"/>
  <c r="D242" i="1"/>
  <c r="C242" i="1"/>
  <c r="H242" i="1" s="1"/>
  <c r="D241" i="1"/>
  <c r="C241" i="1"/>
  <c r="H241" i="1" s="1"/>
  <c r="D240" i="1"/>
  <c r="C240" i="1"/>
  <c r="D239" i="1"/>
  <c r="C239" i="1"/>
  <c r="H239" i="1" s="1"/>
  <c r="C238" i="1"/>
  <c r="H238" i="1" s="1"/>
  <c r="D237" i="1"/>
  <c r="C237" i="1"/>
  <c r="D236" i="1"/>
  <c r="C236" i="1"/>
  <c r="G236" i="1" s="1"/>
  <c r="H235" i="1"/>
  <c r="D235" i="1"/>
  <c r="C235" i="1"/>
  <c r="G235" i="1" s="1"/>
  <c r="H234" i="1"/>
  <c r="D234" i="1"/>
  <c r="C234" i="1"/>
  <c r="G234" i="1" s="1"/>
  <c r="D233" i="1"/>
  <c r="C233" i="1"/>
  <c r="H232" i="1"/>
  <c r="D232" i="1"/>
  <c r="C232" i="1"/>
  <c r="G232" i="1" s="1"/>
  <c r="H231" i="1"/>
  <c r="D231" i="1"/>
  <c r="C231" i="1"/>
  <c r="G231" i="1" s="1"/>
  <c r="D230" i="1"/>
  <c r="C230" i="1"/>
  <c r="G230" i="1" s="1"/>
  <c r="D229" i="1"/>
  <c r="C229" i="1"/>
  <c r="H228" i="1"/>
  <c r="D228" i="1"/>
  <c r="C228" i="1"/>
  <c r="G228" i="1" s="1"/>
  <c r="H227" i="1"/>
  <c r="D227" i="1"/>
  <c r="C227" i="1"/>
  <c r="G227" i="1" s="1"/>
  <c r="H225" i="1"/>
  <c r="D225" i="1"/>
  <c r="C225" i="1"/>
  <c r="G225" i="1" s="1"/>
  <c r="D224" i="1"/>
  <c r="C224" i="1"/>
  <c r="G224" i="1" s="1"/>
  <c r="D223" i="1"/>
  <c r="C223" i="1"/>
  <c r="G223" i="1" s="1"/>
  <c r="H222" i="1"/>
  <c r="D222" i="1"/>
  <c r="C222" i="1"/>
  <c r="G222" i="1" s="1"/>
  <c r="D221" i="1"/>
  <c r="D220" i="1"/>
  <c r="C220" i="1"/>
  <c r="G220" i="1" s="1"/>
  <c r="D219" i="1"/>
  <c r="C219" i="1"/>
  <c r="G219" i="1" s="1"/>
  <c r="D218" i="1"/>
  <c r="D217" i="1"/>
  <c r="D216" i="1"/>
  <c r="C216" i="1"/>
  <c r="G216" i="1" s="1"/>
  <c r="D215" i="1"/>
  <c r="C215" i="1"/>
  <c r="G215" i="1" s="1"/>
  <c r="H214" i="1"/>
  <c r="D214" i="1"/>
  <c r="C214" i="1"/>
  <c r="G214" i="1" s="1"/>
  <c r="D213" i="1"/>
  <c r="H213" i="1" s="1"/>
  <c r="C213" i="1"/>
  <c r="G213" i="1" s="1"/>
  <c r="C212" i="1"/>
  <c r="D211" i="1"/>
  <c r="C211" i="1"/>
  <c r="G211" i="1" s="1"/>
  <c r="H210" i="1"/>
  <c r="D210" i="1"/>
  <c r="C210" i="1"/>
  <c r="G210" i="1" s="1"/>
  <c r="H209" i="1"/>
  <c r="D209" i="1"/>
  <c r="C209" i="1"/>
  <c r="G209" i="1" s="1"/>
  <c r="D208" i="1"/>
  <c r="C208" i="1"/>
  <c r="G208" i="1" s="1"/>
  <c r="D207" i="1"/>
  <c r="C207" i="1"/>
  <c r="G207" i="1" s="1"/>
  <c r="H206" i="1"/>
  <c r="D206" i="1"/>
  <c r="C206" i="1"/>
  <c r="G206" i="1" s="1"/>
  <c r="H205" i="1"/>
  <c r="D205" i="1"/>
  <c r="C205" i="1"/>
  <c r="G205" i="1" s="1"/>
  <c r="C204" i="1"/>
  <c r="H203" i="1"/>
  <c r="G203" i="1"/>
  <c r="D203" i="1"/>
  <c r="C203" i="1"/>
  <c r="H202" i="1"/>
  <c r="G202" i="1"/>
  <c r="D202" i="1"/>
  <c r="C202" i="1"/>
  <c r="H201" i="1"/>
  <c r="G201" i="1"/>
  <c r="D201" i="1"/>
  <c r="C201" i="1"/>
  <c r="H200" i="1"/>
  <c r="G200" i="1"/>
  <c r="D200" i="1"/>
  <c r="C200" i="1"/>
  <c r="H199" i="1"/>
  <c r="G199" i="1"/>
  <c r="D199" i="1"/>
  <c r="C199" i="1"/>
  <c r="D197" i="1"/>
  <c r="C197" i="1"/>
  <c r="H197" i="1" s="1"/>
  <c r="D196" i="1"/>
  <c r="C196" i="1"/>
  <c r="D195" i="1"/>
  <c r="G195" i="1" s="1"/>
  <c r="C195" i="1"/>
  <c r="D194" i="1"/>
  <c r="G194" i="1" s="1"/>
  <c r="C194" i="1"/>
  <c r="H194" i="1" s="1"/>
  <c r="D193" i="1"/>
  <c r="C193" i="1"/>
  <c r="D192" i="1"/>
  <c r="C192" i="1"/>
  <c r="D191" i="1"/>
  <c r="C191" i="1"/>
  <c r="H191" i="1" s="1"/>
  <c r="C190" i="1"/>
  <c r="H190" i="1" s="1"/>
  <c r="D189" i="1"/>
  <c r="C189" i="1"/>
  <c r="D188" i="1"/>
  <c r="C188" i="1"/>
  <c r="G188" i="1" s="1"/>
  <c r="H187" i="1"/>
  <c r="D187" i="1"/>
  <c r="C187" i="1"/>
  <c r="G187" i="1" s="1"/>
  <c r="H186" i="1"/>
  <c r="D186" i="1"/>
  <c r="C186" i="1"/>
  <c r="G186" i="1" s="1"/>
  <c r="D185" i="1"/>
  <c r="C185" i="1"/>
  <c r="H184" i="1"/>
  <c r="D184" i="1"/>
  <c r="C184" i="1"/>
  <c r="G184" i="1" s="1"/>
  <c r="D183" i="1"/>
  <c r="H183" i="1" s="1"/>
  <c r="C183" i="1"/>
  <c r="D182" i="1"/>
  <c r="C182" i="1"/>
  <c r="D181" i="1"/>
  <c r="C181" i="1"/>
  <c r="D180" i="1"/>
  <c r="H180" i="1" s="1"/>
  <c r="C180" i="1"/>
  <c r="G180" i="1" s="1"/>
  <c r="H179" i="1"/>
  <c r="D179" i="1"/>
  <c r="C179" i="1"/>
  <c r="D178" i="1"/>
  <c r="C178" i="1"/>
  <c r="D177" i="1"/>
  <c r="C177" i="1"/>
  <c r="D176" i="1"/>
  <c r="C176" i="1"/>
  <c r="H175" i="1"/>
  <c r="D175" i="1"/>
  <c r="C175" i="1"/>
  <c r="G175" i="1" s="1"/>
  <c r="C174" i="1"/>
  <c r="D173" i="1"/>
  <c r="C173" i="1"/>
  <c r="D172" i="1"/>
  <c r="C172" i="1"/>
  <c r="G172" i="1" s="1"/>
  <c r="H171" i="1"/>
  <c r="D171" i="1"/>
  <c r="C171" i="1"/>
  <c r="D170" i="1"/>
  <c r="H170" i="1" s="1"/>
  <c r="C170" i="1"/>
  <c r="D169" i="1"/>
  <c r="C169" i="1"/>
  <c r="H168" i="1"/>
  <c r="D168" i="1"/>
  <c r="C168" i="1"/>
  <c r="G168" i="1" s="1"/>
  <c r="D167" i="1"/>
  <c r="H167" i="1" s="1"/>
  <c r="C167" i="1"/>
  <c r="D166" i="1"/>
  <c r="C166" i="1"/>
  <c r="D165" i="1"/>
  <c r="C165" i="1"/>
  <c r="D164" i="1"/>
  <c r="H164" i="1" s="1"/>
  <c r="C164" i="1"/>
  <c r="G164" i="1" s="1"/>
  <c r="G163" i="1"/>
  <c r="D163" i="1"/>
  <c r="H163" i="1" s="1"/>
  <c r="C163" i="1"/>
  <c r="H162" i="1"/>
  <c r="G162" i="1"/>
  <c r="D162" i="1"/>
  <c r="C162" i="1"/>
  <c r="H161" i="1"/>
  <c r="D161" i="1"/>
  <c r="G161" i="1" s="1"/>
  <c r="C161" i="1"/>
  <c r="H159" i="1"/>
  <c r="G159" i="1"/>
  <c r="D159" i="1"/>
  <c r="C159" i="1"/>
  <c r="D158" i="1"/>
  <c r="H158" i="1" s="1"/>
  <c r="C158" i="1"/>
  <c r="H157" i="1"/>
  <c r="G157" i="1"/>
  <c r="D157" i="1"/>
  <c r="C157" i="1"/>
  <c r="D156" i="1"/>
  <c r="H156" i="1" s="1"/>
  <c r="C156" i="1"/>
  <c r="D155" i="1"/>
  <c r="H155" i="1" s="1"/>
  <c r="C155" i="1"/>
  <c r="H154" i="1"/>
  <c r="G154" i="1"/>
  <c r="D154" i="1"/>
  <c r="C154" i="1"/>
  <c r="H153" i="1"/>
  <c r="G153" i="1"/>
  <c r="D153" i="1"/>
  <c r="C153" i="1"/>
  <c r="H152" i="1"/>
  <c r="G152" i="1"/>
  <c r="D152" i="1"/>
  <c r="C152" i="1"/>
  <c r="D151" i="1"/>
  <c r="H151" i="1" s="1"/>
  <c r="C151" i="1"/>
  <c r="C150" i="1"/>
  <c r="C149" i="1"/>
  <c r="G147" i="1"/>
  <c r="D147" i="1"/>
  <c r="C147" i="1"/>
  <c r="H147" i="1" s="1"/>
  <c r="D146" i="1"/>
  <c r="C146" i="1"/>
  <c r="H146" i="1" s="1"/>
  <c r="D145" i="1"/>
  <c r="C145" i="1"/>
  <c r="H145" i="1" s="1"/>
  <c r="G144" i="1"/>
  <c r="D144" i="1"/>
  <c r="C144" i="1"/>
  <c r="H144" i="1" s="1"/>
  <c r="G143" i="1"/>
  <c r="D143" i="1"/>
  <c r="C143" i="1"/>
  <c r="H143" i="1" s="1"/>
  <c r="D142" i="1"/>
  <c r="C142" i="1"/>
  <c r="H142" i="1" s="1"/>
  <c r="D141" i="1"/>
  <c r="C141" i="1"/>
  <c r="H141" i="1" s="1"/>
  <c r="G140" i="1"/>
  <c r="D140" i="1"/>
  <c r="C140" i="1"/>
  <c r="H140" i="1" s="1"/>
  <c r="G139" i="1"/>
  <c r="D139" i="1"/>
  <c r="C139" i="1"/>
  <c r="H139" i="1" s="1"/>
  <c r="D138" i="1"/>
  <c r="C138" i="1"/>
  <c r="H138" i="1" s="1"/>
  <c r="D137" i="1"/>
  <c r="C137" i="1"/>
  <c r="H137" i="1" s="1"/>
  <c r="G136" i="1"/>
  <c r="D136" i="1"/>
  <c r="C136" i="1"/>
  <c r="H136" i="1" s="1"/>
  <c r="G135" i="1"/>
  <c r="D135" i="1"/>
  <c r="C135" i="1"/>
  <c r="H135" i="1" s="1"/>
  <c r="D134" i="1"/>
  <c r="C134" i="1"/>
  <c r="D133" i="1"/>
  <c r="C133" i="1"/>
  <c r="D132" i="1"/>
  <c r="G132" i="1" s="1"/>
  <c r="C132" i="1"/>
  <c r="C131" i="1"/>
  <c r="D129" i="1"/>
  <c r="C129" i="1"/>
  <c r="H129" i="1" s="1"/>
  <c r="G128" i="1"/>
  <c r="D128" i="1"/>
  <c r="C128" i="1"/>
  <c r="H128" i="1" s="1"/>
  <c r="G127" i="1"/>
  <c r="D127" i="1"/>
  <c r="C127" i="1"/>
  <c r="H127" i="1" s="1"/>
  <c r="D126" i="1"/>
  <c r="C126" i="1"/>
  <c r="H126" i="1" s="1"/>
  <c r="D125" i="1"/>
  <c r="C125" i="1"/>
  <c r="H125" i="1" s="1"/>
  <c r="G124" i="1"/>
  <c r="D124" i="1"/>
  <c r="C124" i="1"/>
  <c r="H124" i="1" s="1"/>
  <c r="G123" i="1"/>
  <c r="D123" i="1"/>
  <c r="C123" i="1"/>
  <c r="H123" i="1" s="1"/>
  <c r="D122" i="1"/>
  <c r="C122" i="1"/>
  <c r="H122" i="1" s="1"/>
  <c r="D121" i="1"/>
  <c r="C121" i="1"/>
  <c r="H121" i="1" s="1"/>
  <c r="G120" i="1"/>
  <c r="D120" i="1"/>
  <c r="C120" i="1"/>
  <c r="H120" i="1" s="1"/>
  <c r="G119" i="1"/>
  <c r="D119" i="1"/>
  <c r="C119" i="1"/>
  <c r="H119" i="1" s="1"/>
  <c r="D118" i="1"/>
  <c r="C118" i="1"/>
  <c r="H118" i="1" s="1"/>
  <c r="D117" i="1"/>
  <c r="C117" i="1"/>
  <c r="H117" i="1" s="1"/>
  <c r="C116" i="1"/>
  <c r="D115" i="1"/>
  <c r="C115" i="1"/>
  <c r="G115" i="1" s="1"/>
  <c r="D114" i="1"/>
  <c r="C114" i="1"/>
  <c r="G114" i="1" s="1"/>
  <c r="D113" i="1"/>
  <c r="H113" i="1" s="1"/>
  <c r="C113" i="1"/>
  <c r="G113" i="1" s="1"/>
  <c r="H112" i="1"/>
  <c r="D112" i="1"/>
  <c r="C112" i="1"/>
  <c r="G112" i="1" s="1"/>
  <c r="D111" i="1"/>
  <c r="C111" i="1"/>
  <c r="G111" i="1" s="1"/>
  <c r="D110" i="1"/>
  <c r="C110" i="1"/>
  <c r="H110" i="1" s="1"/>
  <c r="D109" i="1"/>
  <c r="C109" i="1"/>
  <c r="H109" i="1" s="1"/>
  <c r="C108" i="1"/>
  <c r="D107" i="1"/>
  <c r="C107" i="1"/>
  <c r="H107" i="1" s="1"/>
  <c r="D106" i="1"/>
  <c r="C106" i="1"/>
  <c r="H106" i="1" s="1"/>
  <c r="D105" i="1"/>
  <c r="C105" i="1"/>
  <c r="H105" i="1" s="1"/>
  <c r="D104" i="1"/>
  <c r="C104" i="1"/>
  <c r="H104" i="1" s="1"/>
  <c r="D103" i="1"/>
  <c r="C103" i="1"/>
  <c r="H103" i="1" s="1"/>
  <c r="C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D93" i="1"/>
  <c r="H93" i="1" s="1"/>
  <c r="C93" i="1"/>
  <c r="G93" i="1" s="1"/>
  <c r="H92" i="1"/>
  <c r="D92" i="1"/>
  <c r="C92" i="1"/>
  <c r="G92" i="1" s="1"/>
  <c r="H91" i="1"/>
  <c r="D91" i="1"/>
  <c r="C91" i="1"/>
  <c r="G91" i="1" s="1"/>
  <c r="H90" i="1"/>
  <c r="D90" i="1"/>
  <c r="C90" i="1"/>
  <c r="G90" i="1" s="1"/>
  <c r="H89" i="1"/>
  <c r="D89" i="1"/>
  <c r="C89" i="1"/>
  <c r="G89" i="1" s="1"/>
  <c r="H88" i="1"/>
  <c r="D88" i="1"/>
  <c r="C88" i="1"/>
  <c r="G88" i="1" s="1"/>
  <c r="C87" i="1"/>
  <c r="H86" i="1"/>
  <c r="D86" i="1"/>
  <c r="C86" i="1"/>
  <c r="H85" i="1"/>
  <c r="D85" i="1"/>
  <c r="C85" i="1"/>
  <c r="G85" i="1" s="1"/>
  <c r="H84" i="1"/>
  <c r="D84" i="1"/>
  <c r="C84" i="1"/>
  <c r="G84" i="1" s="1"/>
  <c r="H83" i="1"/>
  <c r="D83" i="1"/>
  <c r="C83" i="1"/>
  <c r="G83" i="1" s="1"/>
  <c r="H82" i="1"/>
  <c r="D82" i="1"/>
  <c r="C82" i="1"/>
  <c r="G82" i="1" s="1"/>
  <c r="D81" i="1"/>
  <c r="H81" i="1" s="1"/>
  <c r="C81" i="1"/>
  <c r="H80" i="1"/>
  <c r="D80" i="1"/>
  <c r="C80" i="1"/>
  <c r="G80" i="1" s="1"/>
  <c r="C79" i="1"/>
  <c r="C78" i="1"/>
  <c r="H77" i="1"/>
  <c r="G77" i="1"/>
  <c r="D77" i="1"/>
  <c r="C77" i="1"/>
  <c r="D76" i="1"/>
  <c r="H76" i="1" s="1"/>
  <c r="C76" i="1"/>
  <c r="H75" i="1"/>
  <c r="G75" i="1"/>
  <c r="D75" i="1"/>
  <c r="C75" i="1"/>
  <c r="H74" i="1"/>
  <c r="G74" i="1"/>
  <c r="D74" i="1"/>
  <c r="C74" i="1"/>
  <c r="D73" i="1"/>
  <c r="H73" i="1" s="1"/>
  <c r="C73" i="1"/>
  <c r="H72" i="1"/>
  <c r="G72" i="1"/>
  <c r="D72" i="1"/>
  <c r="C72" i="1"/>
  <c r="H71" i="1"/>
  <c r="G71" i="1"/>
  <c r="D71" i="1"/>
  <c r="C71" i="1"/>
  <c r="H70" i="1"/>
  <c r="G70" i="1"/>
  <c r="D70" i="1"/>
  <c r="C70" i="1"/>
  <c r="H69" i="1"/>
  <c r="G69" i="1"/>
  <c r="D69" i="1"/>
  <c r="C69" i="1"/>
  <c r="H68" i="1"/>
  <c r="G68" i="1"/>
  <c r="D68" i="1"/>
  <c r="C68"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H56" i="1" s="1"/>
  <c r="C56" i="1"/>
  <c r="D55" i="1"/>
  <c r="H55" i="1" s="1"/>
  <c r="C55"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4" i="1"/>
  <c r="C44" i="1"/>
  <c r="H44" i="1" s="1"/>
  <c r="D43" i="1"/>
  <c r="C43" i="1"/>
  <c r="H43" i="1" s="1"/>
  <c r="D42" i="1"/>
  <c r="C42" i="1"/>
  <c r="H42" i="1" s="1"/>
  <c r="D41" i="1"/>
  <c r="C41" i="1"/>
  <c r="H41" i="1" s="1"/>
  <c r="C40"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306" i="1" l="1"/>
  <c r="G1593" i="1"/>
  <c r="H1607" i="1"/>
  <c r="G1161" i="1"/>
  <c r="G1326" i="1"/>
  <c r="D1155" i="1"/>
  <c r="G1156" i="1"/>
  <c r="D150" i="1"/>
  <c r="H150" i="1" s="1"/>
  <c r="F154" i="4"/>
  <c r="H132" i="1"/>
  <c r="E335" i="9"/>
  <c r="B335" i="9" s="1"/>
  <c r="H1388" i="1"/>
  <c r="H1387" i="1"/>
  <c r="G1385" i="1"/>
  <c r="H1386" i="1"/>
  <c r="G1384" i="1"/>
  <c r="H1256" i="1"/>
  <c r="G1256" i="1"/>
  <c r="G1258" i="1"/>
  <c r="G1267" i="1"/>
  <c r="G1263" i="1"/>
  <c r="H1552" i="1"/>
  <c r="I1552" i="1" s="1"/>
  <c r="H1551" i="1"/>
  <c r="H1550" i="1"/>
  <c r="I1550" i="1" s="1"/>
  <c r="H1548" i="1"/>
  <c r="H1547" i="1"/>
  <c r="C1556" i="1"/>
  <c r="H1560" i="1"/>
  <c r="G1560" i="1"/>
  <c r="H1558" i="1"/>
  <c r="H1556" i="1"/>
  <c r="C1555" i="1"/>
  <c r="H1563" i="1"/>
  <c r="H1573" i="1"/>
  <c r="I1573" i="1" s="1"/>
  <c r="H1575" i="1"/>
  <c r="D38" i="7"/>
  <c r="H35" i="3" s="1"/>
  <c r="E38" i="7"/>
  <c r="D1571" i="1" s="1"/>
  <c r="I1578" i="1"/>
  <c r="D1572" i="1"/>
  <c r="G1575" i="1"/>
  <c r="I1575" i="1" s="1"/>
  <c r="I35" i="3"/>
  <c r="J1573" i="1"/>
  <c r="G1563" i="1"/>
  <c r="E22" i="7"/>
  <c r="G1562" i="1"/>
  <c r="I1562" i="1" s="1"/>
  <c r="G1558" i="1"/>
  <c r="I1558" i="1" s="1"/>
  <c r="J1558" i="1"/>
  <c r="G1556" i="1"/>
  <c r="G1554" i="1"/>
  <c r="I1554" i="1" s="1"/>
  <c r="G1548" i="1"/>
  <c r="I1548" i="1" s="1"/>
  <c r="E6" i="7"/>
  <c r="D1539" i="1" s="1"/>
  <c r="H1540" i="1"/>
  <c r="J1545" i="1"/>
  <c r="J1546" i="1"/>
  <c r="G1545" i="1"/>
  <c r="I1545" i="1" s="1"/>
  <c r="H1545" i="1"/>
  <c r="G1540" i="1"/>
  <c r="G1543" i="1"/>
  <c r="I1543" i="1" s="1"/>
  <c r="H1511" i="1"/>
  <c r="G636" i="1"/>
  <c r="F178" i="4"/>
  <c r="G1265" i="1"/>
  <c r="G1261" i="1"/>
  <c r="H1635" i="1"/>
  <c r="H726" i="1"/>
  <c r="G1339" i="1"/>
  <c r="E327" i="9"/>
  <c r="B327" i="9" s="1"/>
  <c r="G1305" i="1"/>
  <c r="G1183" i="1"/>
  <c r="H1198" i="1"/>
  <c r="H1183" i="1"/>
  <c r="D1176" i="1"/>
  <c r="H1176" i="1" s="1"/>
  <c r="G645" i="1"/>
  <c r="G1253" i="1"/>
  <c r="G1254" i="1"/>
  <c r="G1252" i="1"/>
  <c r="G1682" i="1"/>
  <c r="G1623" i="1"/>
  <c r="H1623" i="1"/>
  <c r="G1681" i="1"/>
  <c r="G1610" i="1"/>
  <c r="G1606" i="1"/>
  <c r="C1604" i="1"/>
  <c r="G1604" i="1" s="1"/>
  <c r="H1602" i="1"/>
  <c r="G1602" i="1"/>
  <c r="G1605" i="1"/>
  <c r="G1594" i="1"/>
  <c r="H1591" i="1"/>
  <c r="H1587" i="1"/>
  <c r="G1585" i="1"/>
  <c r="G1586" i="1"/>
  <c r="E648" i="4"/>
  <c r="D642" i="1" s="1"/>
  <c r="H134" i="1"/>
  <c r="D131" i="1"/>
  <c r="G131" i="1" s="1"/>
  <c r="E134" i="4"/>
  <c r="D130" i="1" s="1"/>
  <c r="H133" i="1"/>
  <c r="G87" i="1"/>
  <c r="E82" i="4"/>
  <c r="D78" i="1" s="1"/>
  <c r="H78" i="1" s="1"/>
  <c r="F91" i="4"/>
  <c r="G76" i="1"/>
  <c r="G73" i="1"/>
  <c r="F77" i="4"/>
  <c r="E324" i="9"/>
  <c r="B324" i="9" s="1"/>
  <c r="G1327" i="1"/>
  <c r="G1340" i="1"/>
  <c r="H302" i="1"/>
  <c r="G423" i="1"/>
  <c r="H299" i="1"/>
  <c r="G415" i="1"/>
  <c r="D422" i="1"/>
  <c r="E294" i="9"/>
  <c r="B294" i="9" s="1"/>
  <c r="E320" i="9"/>
  <c r="B320" i="9" s="1"/>
  <c r="E329" i="9"/>
  <c r="B329" i="9" s="1"/>
  <c r="D1264" i="1"/>
  <c r="H1264" i="1" s="1"/>
  <c r="G1266" i="1"/>
  <c r="D1301" i="1"/>
  <c r="G1300" i="1"/>
  <c r="F252" i="5"/>
  <c r="H1200" i="1"/>
  <c r="G1188" i="1"/>
  <c r="G1177" i="1"/>
  <c r="G1152" i="1"/>
  <c r="G1167" i="1"/>
  <c r="G1077" i="1"/>
  <c r="G1040" i="1"/>
  <c r="H1040" i="1"/>
  <c r="F35" i="5"/>
  <c r="G1033" i="1"/>
  <c r="G1031" i="1"/>
  <c r="G1030" i="1"/>
  <c r="G1027" i="1"/>
  <c r="G1026" i="1"/>
  <c r="G1025" i="1"/>
  <c r="F13" i="5"/>
  <c r="E37" i="9"/>
  <c r="B37" i="9" s="1"/>
  <c r="E311" i="9"/>
  <c r="B311" i="9" s="1"/>
  <c r="F242" i="9"/>
  <c r="G733" i="1"/>
  <c r="E53" i="9"/>
  <c r="B53" i="9" s="1"/>
  <c r="E52" i="9"/>
  <c r="B52" i="9" s="1"/>
  <c r="F238" i="9"/>
  <c r="B238" i="9" s="1"/>
  <c r="H703" i="1"/>
  <c r="E82" i="9"/>
  <c r="B82" i="9" s="1"/>
  <c r="E25" i="9"/>
  <c r="G647" i="1"/>
  <c r="G646" i="1"/>
  <c r="G651" i="1"/>
  <c r="G389" i="1"/>
  <c r="D374" i="1"/>
  <c r="H374" i="1" s="1"/>
  <c r="F379" i="4"/>
  <c r="G421" i="1"/>
  <c r="H298" i="1"/>
  <c r="H265" i="1"/>
  <c r="E262" i="4"/>
  <c r="D258" i="1" s="1"/>
  <c r="F216" i="4"/>
  <c r="G212" i="1"/>
  <c r="E57" i="9"/>
  <c r="F244" i="9"/>
  <c r="B244" i="9" s="1"/>
  <c r="H195" i="1"/>
  <c r="E56" i="9"/>
  <c r="B56" i="9" s="1"/>
  <c r="H193" i="1"/>
  <c r="B242" i="9"/>
  <c r="F240" i="9"/>
  <c r="B240" i="9" s="1"/>
  <c r="G183" i="1"/>
  <c r="G182" i="1"/>
  <c r="G179" i="1"/>
  <c r="G178" i="1"/>
  <c r="G176" i="1"/>
  <c r="G174" i="1"/>
  <c r="G171" i="1"/>
  <c r="G166" i="1"/>
  <c r="G170" i="1"/>
  <c r="G167" i="1"/>
  <c r="E49" i="9"/>
  <c r="G156" i="1"/>
  <c r="G158" i="1"/>
  <c r="G155" i="1"/>
  <c r="F153" i="4"/>
  <c r="D149" i="1"/>
  <c r="G24" i="9"/>
  <c r="G150" i="1"/>
  <c r="G151" i="1"/>
  <c r="H108" i="1"/>
  <c r="F112" i="4"/>
  <c r="G86" i="1"/>
  <c r="D79" i="1"/>
  <c r="H79" i="1" s="1"/>
  <c r="G81" i="1"/>
  <c r="D54" i="1"/>
  <c r="H54" i="1" s="1"/>
  <c r="G56" i="1"/>
  <c r="G55" i="1"/>
  <c r="F236" i="9"/>
  <c r="B236" i="9" s="1"/>
  <c r="E307" i="9"/>
  <c r="B307" i="9" s="1"/>
  <c r="E31" i="9"/>
  <c r="B31" i="9" s="1"/>
  <c r="E312" i="9"/>
  <c r="B312" i="9" s="1"/>
  <c r="G173" i="1"/>
  <c r="H173" i="1"/>
  <c r="G189" i="1"/>
  <c r="H189" i="1"/>
  <c r="G237" i="1"/>
  <c r="H237" i="1"/>
  <c r="H252" i="1"/>
  <c r="G252" i="1"/>
  <c r="H264" i="1"/>
  <c r="G264" i="1"/>
  <c r="H300" i="1"/>
  <c r="G300" i="1"/>
  <c r="G326" i="1"/>
  <c r="H326" i="1"/>
  <c r="H341" i="1"/>
  <c r="G341" i="1"/>
  <c r="H426" i="1"/>
  <c r="H429" i="1"/>
  <c r="G429" i="1"/>
  <c r="H445" i="1"/>
  <c r="G445" i="1"/>
  <c r="H482" i="1"/>
  <c r="G482" i="1"/>
  <c r="G485" i="1"/>
  <c r="H485" i="1"/>
  <c r="G1553" i="1"/>
  <c r="J1553" i="1"/>
  <c r="H1553" i="1"/>
  <c r="H1569" i="1"/>
  <c r="G1569" i="1"/>
  <c r="G1574" i="1"/>
  <c r="J1574" i="1"/>
  <c r="F222" i="4"/>
  <c r="D221" i="4"/>
  <c r="D273" i="4"/>
  <c r="F278" i="4"/>
  <c r="C274" i="1"/>
  <c r="F297" i="4"/>
  <c r="C293" i="1"/>
  <c r="D304" i="1"/>
  <c r="F427" i="4"/>
  <c r="D648" i="4"/>
  <c r="C422" i="1"/>
  <c r="F537" i="4"/>
  <c r="D536" i="4"/>
  <c r="G185" i="9"/>
  <c r="E185" i="9" s="1"/>
  <c r="B185" i="9" s="1"/>
  <c r="C531" i="1"/>
  <c r="G210" i="9"/>
  <c r="E210" i="9" s="1"/>
  <c r="B210" i="9" s="1"/>
  <c r="F550" i="4"/>
  <c r="C544" i="1"/>
  <c r="F557" i="4"/>
  <c r="C551" i="1"/>
  <c r="G169" i="1"/>
  <c r="H169" i="1"/>
  <c r="G185" i="1"/>
  <c r="H185" i="1"/>
  <c r="G233" i="1"/>
  <c r="H233" i="1"/>
  <c r="H248" i="1"/>
  <c r="G248" i="1"/>
  <c r="H260" i="1"/>
  <c r="G260" i="1"/>
  <c r="G322" i="1"/>
  <c r="H322" i="1"/>
  <c r="H337" i="1"/>
  <c r="G337" i="1"/>
  <c r="H353" i="1"/>
  <c r="G353" i="1"/>
  <c r="G364" i="1"/>
  <c r="H364" i="1"/>
  <c r="G380" i="1"/>
  <c r="H380" i="1"/>
  <c r="H441" i="1"/>
  <c r="G441" i="1"/>
  <c r="H478" i="1"/>
  <c r="G478" i="1"/>
  <c r="G1549" i="1"/>
  <c r="J1549" i="1"/>
  <c r="H1549" i="1"/>
  <c r="G1559" i="1"/>
  <c r="J1559" i="1"/>
  <c r="H1565" i="1"/>
  <c r="G1565" i="1"/>
  <c r="I1565" i="1" s="1"/>
  <c r="J1569" i="1"/>
  <c r="G1579" i="1"/>
  <c r="J1579" i="1"/>
  <c r="H1584" i="1"/>
  <c r="G1584" i="1"/>
  <c r="H1588" i="1"/>
  <c r="G1588" i="1"/>
  <c r="H1592" i="1"/>
  <c r="G1592" i="1"/>
  <c r="H1597" i="1"/>
  <c r="G1597" i="1"/>
  <c r="H1669" i="1"/>
  <c r="G1669" i="1"/>
  <c r="H1676" i="1"/>
  <c r="G1676" i="1"/>
  <c r="H1680" i="1"/>
  <c r="G1680" i="1"/>
  <c r="H1684" i="1"/>
  <c r="G1684" i="1"/>
  <c r="G40" i="1"/>
  <c r="G41" i="1"/>
  <c r="G42" i="1"/>
  <c r="G43" i="1"/>
  <c r="G44" i="1"/>
  <c r="G103" i="1"/>
  <c r="G104" i="1"/>
  <c r="G105" i="1"/>
  <c r="G106" i="1"/>
  <c r="G107" i="1"/>
  <c r="G108" i="1"/>
  <c r="G109" i="1"/>
  <c r="G110" i="1"/>
  <c r="H111" i="1"/>
  <c r="H115" i="1"/>
  <c r="G118" i="1"/>
  <c r="G122" i="1"/>
  <c r="G126" i="1"/>
  <c r="G134" i="1"/>
  <c r="G138" i="1"/>
  <c r="G142" i="1"/>
  <c r="G146" i="1"/>
  <c r="G165" i="1"/>
  <c r="H165" i="1"/>
  <c r="H166" i="1"/>
  <c r="H176" i="1"/>
  <c r="G181" i="1"/>
  <c r="H181" i="1"/>
  <c r="H182" i="1"/>
  <c r="G191" i="1"/>
  <c r="H196" i="1"/>
  <c r="G196" i="1"/>
  <c r="G197" i="1"/>
  <c r="H208" i="1"/>
  <c r="H212" i="1"/>
  <c r="H216" i="1"/>
  <c r="C218" i="1"/>
  <c r="H220" i="1"/>
  <c r="H224" i="1"/>
  <c r="G229" i="1"/>
  <c r="H229" i="1"/>
  <c r="H230" i="1"/>
  <c r="G239" i="1"/>
  <c r="H244" i="1"/>
  <c r="G244" i="1"/>
  <c r="G245" i="1"/>
  <c r="G255" i="1"/>
  <c r="G267" i="1"/>
  <c r="G305" i="1"/>
  <c r="G309" i="1"/>
  <c r="G313" i="1"/>
  <c r="G318" i="1"/>
  <c r="H318" i="1"/>
  <c r="H319" i="1"/>
  <c r="H329" i="1"/>
  <c r="G331" i="1"/>
  <c r="H333" i="1"/>
  <c r="G333" i="1"/>
  <c r="G334" i="1"/>
  <c r="G344" i="1"/>
  <c r="H349" i="1"/>
  <c r="G349" i="1"/>
  <c r="G350" i="1"/>
  <c r="G360" i="1"/>
  <c r="H360" i="1"/>
  <c r="H361" i="1"/>
  <c r="H371" i="1"/>
  <c r="G376" i="1"/>
  <c r="H376" i="1"/>
  <c r="H377" i="1"/>
  <c r="G432" i="1"/>
  <c r="H437" i="1"/>
  <c r="G437" i="1"/>
  <c r="G438" i="1"/>
  <c r="G448" i="1"/>
  <c r="H474" i="1"/>
  <c r="G474" i="1"/>
  <c r="G475" i="1"/>
  <c r="G586" i="1"/>
  <c r="J1565" i="1"/>
  <c r="H1574" i="1"/>
  <c r="H1625" i="1"/>
  <c r="G1625" i="1"/>
  <c r="H1665" i="1"/>
  <c r="G1665" i="1"/>
  <c r="D67" i="1"/>
  <c r="E49" i="4"/>
  <c r="D45" i="1" s="1"/>
  <c r="E178" i="5"/>
  <c r="D1185" i="1"/>
  <c r="F181" i="5"/>
  <c r="E5" i="6"/>
  <c r="D1402" i="1"/>
  <c r="H114" i="1"/>
  <c r="G117" i="1"/>
  <c r="G121" i="1"/>
  <c r="G125" i="1"/>
  <c r="G129" i="1"/>
  <c r="G133" i="1"/>
  <c r="G137" i="1"/>
  <c r="G141" i="1"/>
  <c r="G145" i="1"/>
  <c r="H172" i="1"/>
  <c r="G177" i="1"/>
  <c r="H177" i="1"/>
  <c r="H178" i="1"/>
  <c r="H188" i="1"/>
  <c r="G190" i="1"/>
  <c r="H192" i="1"/>
  <c r="G192" i="1"/>
  <c r="G193" i="1"/>
  <c r="H207" i="1"/>
  <c r="H211" i="1"/>
  <c r="H215" i="1"/>
  <c r="H219" i="1"/>
  <c r="C221" i="1"/>
  <c r="H223" i="1"/>
  <c r="H236" i="1"/>
  <c r="G238" i="1"/>
  <c r="H240" i="1"/>
  <c r="G240" i="1"/>
  <c r="G241" i="1"/>
  <c r="G251" i="1"/>
  <c r="H256" i="1"/>
  <c r="G256" i="1"/>
  <c r="G257" i="1"/>
  <c r="G263" i="1"/>
  <c r="H268" i="1"/>
  <c r="G268" i="1"/>
  <c r="G299" i="1"/>
  <c r="G308" i="1"/>
  <c r="G312" i="1"/>
  <c r="H325" i="1"/>
  <c r="G330" i="1"/>
  <c r="H330" i="1"/>
  <c r="G340" i="1"/>
  <c r="H345" i="1"/>
  <c r="G345" i="1"/>
  <c r="G346" i="1"/>
  <c r="H367" i="1"/>
  <c r="G372" i="1"/>
  <c r="H372" i="1"/>
  <c r="H373" i="1"/>
  <c r="G428" i="1"/>
  <c r="H433" i="1"/>
  <c r="G433" i="1"/>
  <c r="G434" i="1"/>
  <c r="G444" i="1"/>
  <c r="H449" i="1"/>
  <c r="G449" i="1"/>
  <c r="G450" i="1"/>
  <c r="G481" i="1"/>
  <c r="G1557" i="1"/>
  <c r="J1557" i="1"/>
  <c r="H1557" i="1"/>
  <c r="H1559" i="1"/>
  <c r="H1572" i="1"/>
  <c r="G1572" i="1"/>
  <c r="G1576" i="1"/>
  <c r="J1576" i="1"/>
  <c r="H1576" i="1"/>
  <c r="H1579" i="1"/>
  <c r="G1581" i="1"/>
  <c r="I1581" i="1" s="1"/>
  <c r="J1581" i="1"/>
  <c r="H1595" i="1"/>
  <c r="H1633" i="1"/>
  <c r="G1633" i="1"/>
  <c r="H1661" i="1"/>
  <c r="G1661" i="1"/>
  <c r="C1017" i="1"/>
  <c r="D7" i="5"/>
  <c r="F19" i="5"/>
  <c r="C1024" i="1"/>
  <c r="D1057" i="1"/>
  <c r="F52" i="5"/>
  <c r="G1551" i="1"/>
  <c r="I1551" i="1" s="1"/>
  <c r="J1551" i="1"/>
  <c r="G1561" i="1"/>
  <c r="I1561" i="1" s="1"/>
  <c r="J1561" i="1"/>
  <c r="H1567" i="1"/>
  <c r="G1567" i="1"/>
  <c r="H1601" i="1"/>
  <c r="G1601" i="1"/>
  <c r="H1604" i="1"/>
  <c r="H1608" i="1"/>
  <c r="G1608" i="1"/>
  <c r="H1612" i="1"/>
  <c r="G1612" i="1"/>
  <c r="H1616" i="1"/>
  <c r="G1616" i="1"/>
  <c r="H1620" i="1"/>
  <c r="G1620" i="1"/>
  <c r="H1629" i="1"/>
  <c r="G1629" i="1"/>
  <c r="H1636" i="1"/>
  <c r="G1636" i="1"/>
  <c r="H1640" i="1"/>
  <c r="G1640" i="1"/>
  <c r="H1644" i="1"/>
  <c r="G1644" i="1"/>
  <c r="H1648" i="1"/>
  <c r="G1648" i="1"/>
  <c r="H1652" i="1"/>
  <c r="G1652" i="1"/>
  <c r="H1657" i="1"/>
  <c r="G1657" i="1"/>
  <c r="H1673" i="1"/>
  <c r="G1673" i="1"/>
  <c r="F398" i="4"/>
  <c r="C393" i="1"/>
  <c r="H1542" i="1"/>
  <c r="G1542" i="1"/>
  <c r="H1544" i="1"/>
  <c r="G1544" i="1"/>
  <c r="H1546" i="1"/>
  <c r="G1546" i="1"/>
  <c r="J1547" i="1"/>
  <c r="G1564" i="1"/>
  <c r="J1564" i="1"/>
  <c r="G1566" i="1"/>
  <c r="J1566" i="1"/>
  <c r="G1568" i="1"/>
  <c r="J1568" i="1"/>
  <c r="G1570" i="1"/>
  <c r="J1570" i="1"/>
  <c r="H1624" i="1"/>
  <c r="G1624" i="1"/>
  <c r="H1632" i="1"/>
  <c r="G1632" i="1"/>
  <c r="D116" i="1"/>
  <c r="G116" i="1" s="1"/>
  <c r="E106" i="4"/>
  <c r="D102" i="1" s="1"/>
  <c r="H102" i="1" s="1"/>
  <c r="E202" i="4"/>
  <c r="D198" i="1" s="1"/>
  <c r="D204" i="1"/>
  <c r="F263" i="4"/>
  <c r="D262" i="4"/>
  <c r="E361" i="4"/>
  <c r="D357" i="1"/>
  <c r="G357" i="1" s="1"/>
  <c r="E629" i="4"/>
  <c r="D623" i="1" s="1"/>
  <c r="D630" i="1"/>
  <c r="E43" i="4"/>
  <c r="D39" i="1" s="1"/>
  <c r="H39" i="1" s="1"/>
  <c r="D40" i="1"/>
  <c r="H40" i="1" s="1"/>
  <c r="E431" i="4"/>
  <c r="D426" i="1"/>
  <c r="G426" i="1" s="1"/>
  <c r="F598" i="4"/>
  <c r="D597" i="4"/>
  <c r="C592" i="1"/>
  <c r="G156" i="9"/>
  <c r="E156" i="9" s="1"/>
  <c r="B156" i="9" s="1"/>
  <c r="F607" i="4"/>
  <c r="C601" i="1"/>
  <c r="F656" i="4"/>
  <c r="C649" i="1"/>
  <c r="E70" i="5"/>
  <c r="D1076" i="1"/>
  <c r="E255" i="5"/>
  <c r="D1259" i="1" s="1"/>
  <c r="D1260" i="1"/>
  <c r="F291" i="5"/>
  <c r="D251" i="5"/>
  <c r="C1295" i="1"/>
  <c r="D1514" i="1"/>
  <c r="E114" i="6"/>
  <c r="I1541" i="1"/>
  <c r="J1548" i="1"/>
  <c r="J1550" i="1"/>
  <c r="J1552" i="1"/>
  <c r="J1554" i="1"/>
  <c r="H1564" i="1"/>
  <c r="H1566" i="1"/>
  <c r="H1568" i="1"/>
  <c r="H1570" i="1"/>
  <c r="J1578" i="1"/>
  <c r="J1580" i="1"/>
  <c r="H1596" i="1"/>
  <c r="G1596" i="1"/>
  <c r="H1600" i="1"/>
  <c r="G1600" i="1"/>
  <c r="H1656" i="1"/>
  <c r="G1656" i="1"/>
  <c r="H1660" i="1"/>
  <c r="G1660" i="1"/>
  <c r="H1664" i="1"/>
  <c r="G1664" i="1"/>
  <c r="H1668" i="1"/>
  <c r="G1668" i="1"/>
  <c r="H1672" i="1"/>
  <c r="G1672" i="1"/>
  <c r="D3" i="1"/>
  <c r="E164" i="4"/>
  <c r="E230" i="4"/>
  <c r="D226" i="1" s="1"/>
  <c r="F407" i="4"/>
  <c r="D406" i="4"/>
  <c r="E522" i="4"/>
  <c r="D516" i="1" s="1"/>
  <c r="D517" i="1"/>
  <c r="H517" i="1" s="1"/>
  <c r="F526" i="4"/>
  <c r="D522" i="4"/>
  <c r="D571" i="4"/>
  <c r="F578" i="4"/>
  <c r="C572" i="1"/>
  <c r="F581" i="4"/>
  <c r="C575" i="1"/>
  <c r="F136" i="5"/>
  <c r="D135" i="5"/>
  <c r="C1141" i="1"/>
  <c r="H337" i="9"/>
  <c r="D1201" i="1"/>
  <c r="H338" i="9"/>
  <c r="D1207" i="1"/>
  <c r="F54" i="6"/>
  <c r="C1450" i="1"/>
  <c r="F61" i="6"/>
  <c r="C1457" i="1"/>
  <c r="H30" i="3"/>
  <c r="C1510" i="1"/>
  <c r="F203" i="4"/>
  <c r="D202" i="4"/>
  <c r="F585" i="4"/>
  <c r="D584" i="4"/>
  <c r="G339" i="9"/>
  <c r="F219" i="5"/>
  <c r="G216" i="9"/>
  <c r="E216" i="9" s="1"/>
  <c r="B216" i="9" s="1"/>
  <c r="B113" i="9"/>
  <c r="B162" i="9"/>
  <c r="C1577" i="1"/>
  <c r="D7" i="4"/>
  <c r="F82" i="4"/>
  <c r="F83" i="4"/>
  <c r="F135" i="4"/>
  <c r="D134" i="4"/>
  <c r="D164" i="4"/>
  <c r="F165" i="4"/>
  <c r="D230" i="4"/>
  <c r="E321" i="4"/>
  <c r="D316" i="1" s="1"/>
  <c r="F374" i="4"/>
  <c r="D373" i="4"/>
  <c r="D431" i="4"/>
  <c r="D647" i="4"/>
  <c r="E12" i="5"/>
  <c r="F12" i="5" s="1"/>
  <c r="F70" i="5"/>
  <c r="D119" i="5"/>
  <c r="G316" i="9"/>
  <c r="G315" i="9"/>
  <c r="F150" i="5"/>
  <c r="F297" i="5"/>
  <c r="D141" i="6"/>
  <c r="F5" i="6"/>
  <c r="F43" i="6"/>
  <c r="D35" i="6"/>
  <c r="H24" i="9"/>
  <c r="B106" i="9"/>
  <c r="G201" i="9"/>
  <c r="E201" i="9" s="1"/>
  <c r="B201" i="9" s="1"/>
  <c r="D49" i="4"/>
  <c r="F194" i="4"/>
  <c r="F322" i="4"/>
  <c r="D321" i="4"/>
  <c r="E647" i="4"/>
  <c r="D641" i="1" s="1"/>
  <c r="F467" i="4"/>
  <c r="D466" i="4"/>
  <c r="E479" i="4"/>
  <c r="D473" i="1" s="1"/>
  <c r="E491" i="4"/>
  <c r="D485" i="1" s="1"/>
  <c r="E536" i="4"/>
  <c r="E584" i="4"/>
  <c r="D578" i="1" s="1"/>
  <c r="D629" i="4"/>
  <c r="F636" i="4"/>
  <c r="F71" i="5"/>
  <c r="G336" i="9"/>
  <c r="D177" i="5"/>
  <c r="E219" i="5"/>
  <c r="F256" i="5"/>
  <c r="D5" i="7"/>
  <c r="D6" i="8"/>
  <c r="D51" i="8"/>
  <c r="B81" i="9"/>
  <c r="B145" i="9"/>
  <c r="G212" i="9"/>
  <c r="E212" i="9" s="1"/>
  <c r="B212" i="9" s="1"/>
  <c r="E314" i="9"/>
  <c r="B314" i="9" s="1"/>
  <c r="H315" i="9"/>
  <c r="H316" i="9"/>
  <c r="I10" i="9"/>
  <c r="B25" i="9"/>
  <c r="B29" i="9"/>
  <c r="B33" i="9"/>
  <c r="B41" i="9"/>
  <c r="B45" i="9"/>
  <c r="B49" i="9"/>
  <c r="B57" i="9"/>
  <c r="B65" i="9"/>
  <c r="B73" i="9"/>
  <c r="B98" i="9"/>
  <c r="B105" i="9"/>
  <c r="B130" i="9"/>
  <c r="B137" i="9"/>
  <c r="B161" i="9"/>
  <c r="G177" i="9"/>
  <c r="E177" i="9" s="1"/>
  <c r="B177" i="9" s="1"/>
  <c r="G189" i="9"/>
  <c r="E189" i="9" s="1"/>
  <c r="B189" i="9" s="1"/>
  <c r="G197" i="9"/>
  <c r="E197" i="9" s="1"/>
  <c r="B197" i="9" s="1"/>
  <c r="G205" i="9"/>
  <c r="E205" i="9" s="1"/>
  <c r="B205" i="9" s="1"/>
  <c r="G208" i="9"/>
  <c r="E208" i="9" s="1"/>
  <c r="B208" i="9" s="1"/>
  <c r="E337" i="9"/>
  <c r="B337" i="9" s="1"/>
  <c r="E338" i="9"/>
  <c r="B338" i="9" s="1"/>
  <c r="G310" i="9"/>
  <c r="E310" i="9" s="1"/>
  <c r="B310" i="9" s="1"/>
  <c r="H309" i="9"/>
  <c r="M228" i="9"/>
  <c r="H310" i="9"/>
  <c r="L228" i="9"/>
  <c r="G225" i="9"/>
  <c r="E225" i="9" s="1"/>
  <c r="B225" i="9" s="1"/>
  <c r="G221" i="9"/>
  <c r="E221" i="9" s="1"/>
  <c r="B221" i="9" s="1"/>
  <c r="G217" i="9"/>
  <c r="E217" i="9" s="1"/>
  <c r="B217" i="9" s="1"/>
  <c r="G180" i="9"/>
  <c r="E180" i="9" s="1"/>
  <c r="B180" i="9" s="1"/>
  <c r="H179" i="9"/>
  <c r="G300" i="9"/>
  <c r="E300" i="9" s="1"/>
  <c r="B300" i="9" s="1"/>
  <c r="G226" i="9"/>
  <c r="E226" i="9" s="1"/>
  <c r="B226" i="9" s="1"/>
  <c r="G222" i="9"/>
  <c r="E222" i="9" s="1"/>
  <c r="B222" i="9" s="1"/>
  <c r="G218" i="9"/>
  <c r="E218" i="9" s="1"/>
  <c r="B218" i="9" s="1"/>
  <c r="G302" i="9"/>
  <c r="E302" i="9" s="1"/>
  <c r="B302" i="9" s="1"/>
  <c r="G206" i="9"/>
  <c r="E206" i="9" s="1"/>
  <c r="B206" i="9" s="1"/>
  <c r="G202" i="9"/>
  <c r="E202" i="9" s="1"/>
  <c r="B202" i="9" s="1"/>
  <c r="G198" i="9"/>
  <c r="E198" i="9" s="1"/>
  <c r="B198" i="9" s="1"/>
  <c r="G194" i="9"/>
  <c r="E194" i="9" s="1"/>
  <c r="B194" i="9" s="1"/>
  <c r="G190" i="9"/>
  <c r="E190" i="9" s="1"/>
  <c r="B190" i="9" s="1"/>
  <c r="G186" i="9"/>
  <c r="E186" i="9" s="1"/>
  <c r="B186" i="9" s="1"/>
  <c r="G178" i="9"/>
  <c r="E178" i="9" s="1"/>
  <c r="B178" i="9" s="1"/>
  <c r="G174" i="9"/>
  <c r="E174" i="9" s="1"/>
  <c r="B174" i="9" s="1"/>
  <c r="H308" i="9"/>
  <c r="E308" i="9" s="1"/>
  <c r="B308" i="9" s="1"/>
  <c r="G227" i="9"/>
  <c r="E227" i="9" s="1"/>
  <c r="B227" i="9" s="1"/>
  <c r="G223" i="9"/>
  <c r="E223" i="9" s="1"/>
  <c r="B223" i="9" s="1"/>
  <c r="G219" i="9"/>
  <c r="E219" i="9" s="1"/>
  <c r="B219" i="9" s="1"/>
  <c r="G215" i="9"/>
  <c r="E215" i="9" s="1"/>
  <c r="B215" i="9" s="1"/>
  <c r="G213" i="9"/>
  <c r="E213" i="9" s="1"/>
  <c r="B213" i="9" s="1"/>
  <c r="G211" i="9"/>
  <c r="E211" i="9" s="1"/>
  <c r="B211" i="9" s="1"/>
  <c r="G209" i="9"/>
  <c r="E209" i="9" s="1"/>
  <c r="B209" i="9" s="1"/>
  <c r="L207" i="9"/>
  <c r="F207" i="9" s="1"/>
  <c r="G203" i="9"/>
  <c r="E203" i="9" s="1"/>
  <c r="B203" i="9" s="1"/>
  <c r="G199" i="9"/>
  <c r="E199" i="9" s="1"/>
  <c r="B199" i="9" s="1"/>
  <c r="G195" i="9"/>
  <c r="E195" i="9" s="1"/>
  <c r="B195" i="9" s="1"/>
  <c r="G191" i="9"/>
  <c r="E191" i="9" s="1"/>
  <c r="B191" i="9" s="1"/>
  <c r="G187" i="9"/>
  <c r="E187" i="9" s="1"/>
  <c r="B187" i="9" s="1"/>
  <c r="G183" i="9"/>
  <c r="E183" i="9" s="1"/>
  <c r="B183" i="9" s="1"/>
  <c r="G182" i="9"/>
  <c r="E182" i="9" s="1"/>
  <c r="B182" i="9" s="1"/>
  <c r="G181" i="9"/>
  <c r="E181" i="9" s="1"/>
  <c r="B181" i="9" s="1"/>
  <c r="H180" i="9"/>
  <c r="G179" i="9"/>
  <c r="E179" i="9" s="1"/>
  <c r="B179" i="9" s="1"/>
  <c r="G175" i="9"/>
  <c r="E175" i="9" s="1"/>
  <c r="B175" i="9" s="1"/>
  <c r="G301" i="9"/>
  <c r="E301" i="9" s="1"/>
  <c r="B301" i="9" s="1"/>
  <c r="G207" i="9"/>
  <c r="E207" i="9" s="1"/>
  <c r="G204" i="9"/>
  <c r="E204" i="9" s="1"/>
  <c r="B204" i="9" s="1"/>
  <c r="G200" i="9"/>
  <c r="E200" i="9" s="1"/>
  <c r="B200" i="9" s="1"/>
  <c r="G196" i="9"/>
  <c r="E196" i="9" s="1"/>
  <c r="B196" i="9" s="1"/>
  <c r="G192" i="9"/>
  <c r="E192" i="9" s="1"/>
  <c r="B192" i="9" s="1"/>
  <c r="G188" i="9"/>
  <c r="E188" i="9" s="1"/>
  <c r="B188" i="9" s="1"/>
  <c r="G184" i="9"/>
  <c r="E184" i="9" s="1"/>
  <c r="B184" i="9" s="1"/>
  <c r="G176" i="9"/>
  <c r="E176" i="9" s="1"/>
  <c r="B176" i="9" s="1"/>
  <c r="G309" i="9"/>
  <c r="E309" i="9" s="1"/>
  <c r="B309" i="9" s="1"/>
  <c r="E28" i="9"/>
  <c r="B28" i="9" s="1"/>
  <c r="E32" i="9"/>
  <c r="B32" i="9" s="1"/>
  <c r="E36" i="9"/>
  <c r="B36" i="9" s="1"/>
  <c r="E40" i="9"/>
  <c r="B40" i="9" s="1"/>
  <c r="E44" i="9"/>
  <c r="B44" i="9" s="1"/>
  <c r="E48" i="9"/>
  <c r="B48" i="9" s="1"/>
  <c r="B90" i="9"/>
  <c r="B97" i="9"/>
  <c r="B122" i="9"/>
  <c r="B129" i="9"/>
  <c r="B154" i="9"/>
  <c r="G214" i="9"/>
  <c r="E214" i="9" s="1"/>
  <c r="B214" i="9" s="1"/>
  <c r="G220" i="9"/>
  <c r="E220" i="9" s="1"/>
  <c r="B220" i="9" s="1"/>
  <c r="E296" i="9"/>
  <c r="B296" i="9" s="1"/>
  <c r="E77" i="9"/>
  <c r="B77" i="9" s="1"/>
  <c r="E85" i="9"/>
  <c r="B85" i="9" s="1"/>
  <c r="E93" i="9"/>
  <c r="B93" i="9" s="1"/>
  <c r="E101" i="9"/>
  <c r="B101" i="9" s="1"/>
  <c r="E109" i="9"/>
  <c r="B109" i="9" s="1"/>
  <c r="E117" i="9"/>
  <c r="B117" i="9" s="1"/>
  <c r="E125" i="9"/>
  <c r="B125" i="9" s="1"/>
  <c r="E133" i="9"/>
  <c r="B133" i="9" s="1"/>
  <c r="E141" i="9"/>
  <c r="B141" i="9" s="1"/>
  <c r="E149" i="9"/>
  <c r="B149" i="9" s="1"/>
  <c r="E157" i="9"/>
  <c r="B157" i="9" s="1"/>
  <c r="E165" i="9"/>
  <c r="B165" i="9" s="1"/>
  <c r="E173" i="9"/>
  <c r="B173" i="9" s="1"/>
  <c r="F298" i="9"/>
  <c r="E318" i="9"/>
  <c r="B318" i="9" s="1"/>
  <c r="E322" i="9"/>
  <c r="B322" i="9" s="1"/>
  <c r="E326" i="9"/>
  <c r="B326" i="9" s="1"/>
  <c r="H1155" i="1" l="1"/>
  <c r="G1155" i="1"/>
  <c r="I1560" i="1"/>
  <c r="I1567" i="1"/>
  <c r="C1571" i="1"/>
  <c r="I1576" i="1"/>
  <c r="I1574" i="1"/>
  <c r="I1570" i="1"/>
  <c r="I34" i="3"/>
  <c r="D1555" i="1"/>
  <c r="E5" i="7"/>
  <c r="D1538" i="1" s="1"/>
  <c r="I1546" i="1"/>
  <c r="I1542" i="1"/>
  <c r="G1264" i="1"/>
  <c r="G1176" i="1"/>
  <c r="H131" i="1"/>
  <c r="G78" i="1"/>
  <c r="H1301" i="1"/>
  <c r="G1301" i="1"/>
  <c r="F228" i="9"/>
  <c r="B228" i="9" s="1"/>
  <c r="G374" i="1"/>
  <c r="E24" i="9"/>
  <c r="B24" i="9" s="1"/>
  <c r="H149" i="1"/>
  <c r="G149" i="1"/>
  <c r="F106" i="4"/>
  <c r="G102" i="1"/>
  <c r="G79" i="1"/>
  <c r="G54" i="1"/>
  <c r="H33" i="3"/>
  <c r="C1538" i="1"/>
  <c r="H24" i="3"/>
  <c r="C1181" i="1"/>
  <c r="D176" i="5"/>
  <c r="C623" i="1"/>
  <c r="F629" i="4"/>
  <c r="H473" i="1"/>
  <c r="G473" i="1"/>
  <c r="F321" i="4"/>
  <c r="D308" i="4"/>
  <c r="C316" i="1"/>
  <c r="F119" i="5"/>
  <c r="C1124" i="1"/>
  <c r="F647" i="4"/>
  <c r="C641" i="1"/>
  <c r="F134" i="4"/>
  <c r="C130" i="1"/>
  <c r="D6" i="4"/>
  <c r="F7" i="4"/>
  <c r="C3" i="1"/>
  <c r="C578" i="1"/>
  <c r="F584" i="4"/>
  <c r="H1457" i="1"/>
  <c r="G1457" i="1"/>
  <c r="G1207" i="1"/>
  <c r="H1207" i="1"/>
  <c r="G1141" i="1"/>
  <c r="H1141" i="1"/>
  <c r="F522" i="4"/>
  <c r="C516" i="1"/>
  <c r="F406" i="4"/>
  <c r="C401" i="1"/>
  <c r="H1295" i="1"/>
  <c r="G1295" i="1"/>
  <c r="H1259" i="1"/>
  <c r="G1259" i="1"/>
  <c r="G592" i="1"/>
  <c r="H592" i="1"/>
  <c r="E430" i="4"/>
  <c r="D425" i="1"/>
  <c r="G204" i="1"/>
  <c r="H204" i="1"/>
  <c r="D6" i="5"/>
  <c r="H22" i="3"/>
  <c r="C1012" i="1"/>
  <c r="I27" i="3"/>
  <c r="D1401" i="1"/>
  <c r="E141" i="6"/>
  <c r="G218" i="1"/>
  <c r="H218" i="1"/>
  <c r="I1559" i="1"/>
  <c r="G551" i="1"/>
  <c r="H551" i="1"/>
  <c r="H304" i="1"/>
  <c r="G304" i="1"/>
  <c r="H274" i="1"/>
  <c r="G274" i="1"/>
  <c r="F466" i="4"/>
  <c r="C460" i="1"/>
  <c r="D69" i="5"/>
  <c r="F431" i="4"/>
  <c r="D430" i="4"/>
  <c r="C425" i="1"/>
  <c r="F230" i="4"/>
  <c r="C226" i="1"/>
  <c r="H1577" i="1"/>
  <c r="G1577" i="1"/>
  <c r="F135" i="5"/>
  <c r="C1140" i="1"/>
  <c r="G572" i="1"/>
  <c r="H572" i="1"/>
  <c r="E6" i="4"/>
  <c r="H25" i="3"/>
  <c r="C1255" i="1"/>
  <c r="G1076" i="1"/>
  <c r="H1076" i="1"/>
  <c r="H601" i="1"/>
  <c r="G601" i="1"/>
  <c r="F597" i="4"/>
  <c r="C591" i="1"/>
  <c r="E360" i="4"/>
  <c r="D356" i="1"/>
  <c r="I1566" i="1"/>
  <c r="G1057" i="1"/>
  <c r="H1057" i="1"/>
  <c r="H357" i="1"/>
  <c r="G221" i="1"/>
  <c r="H221" i="1"/>
  <c r="G1539" i="1"/>
  <c r="H1539" i="1"/>
  <c r="H67" i="1"/>
  <c r="G67" i="1"/>
  <c r="G531" i="1"/>
  <c r="H531" i="1"/>
  <c r="G422" i="1"/>
  <c r="H422" i="1"/>
  <c r="E308" i="4"/>
  <c r="D45" i="8"/>
  <c r="C1628" i="1"/>
  <c r="E251" i="5"/>
  <c r="F251" i="5" s="1"/>
  <c r="D530" i="1"/>
  <c r="E535" i="4"/>
  <c r="H31" i="3"/>
  <c r="C1537" i="1"/>
  <c r="E315" i="9"/>
  <c r="B315" i="9" s="1"/>
  <c r="F373" i="4"/>
  <c r="D360" i="4"/>
  <c r="C368" i="1"/>
  <c r="H1571" i="1"/>
  <c r="G1571" i="1"/>
  <c r="F202" i="4"/>
  <c r="C198" i="1"/>
  <c r="G1450" i="1"/>
  <c r="H1450" i="1"/>
  <c r="H1201" i="1"/>
  <c r="G1201" i="1"/>
  <c r="I30" i="3"/>
  <c r="D1510" i="1"/>
  <c r="G1510" i="1" s="1"/>
  <c r="E69" i="5"/>
  <c r="D1075" i="1"/>
  <c r="G630" i="1"/>
  <c r="H630" i="1"/>
  <c r="F262" i="4"/>
  <c r="C258" i="1"/>
  <c r="G1024" i="1"/>
  <c r="H1024" i="1"/>
  <c r="G1185" i="1"/>
  <c r="H1185" i="1"/>
  <c r="G544" i="1"/>
  <c r="H544" i="1"/>
  <c r="F648" i="4"/>
  <c r="C642" i="1"/>
  <c r="G293" i="1"/>
  <c r="H293" i="1"/>
  <c r="F273" i="4"/>
  <c r="C269" i="1"/>
  <c r="B207" i="9"/>
  <c r="C1583" i="1"/>
  <c r="D44" i="8"/>
  <c r="H339" i="9"/>
  <c r="D1223" i="1"/>
  <c r="F49" i="4"/>
  <c r="C45" i="1"/>
  <c r="H28" i="3"/>
  <c r="F35" i="6"/>
  <c r="C1431" i="1"/>
  <c r="E316" i="9"/>
  <c r="B316" i="9" s="1"/>
  <c r="D1017" i="1"/>
  <c r="H1017" i="1" s="1"/>
  <c r="E7" i="5"/>
  <c r="F164" i="4"/>
  <c r="D152" i="4"/>
  <c r="C160" i="1"/>
  <c r="E339" i="9"/>
  <c r="B339" i="9" s="1"/>
  <c r="F114" i="6"/>
  <c r="H575" i="1"/>
  <c r="G575" i="1"/>
  <c r="F571" i="4"/>
  <c r="C565" i="1"/>
  <c r="D160" i="1"/>
  <c r="E152" i="4"/>
  <c r="H1514" i="1"/>
  <c r="G1514" i="1"/>
  <c r="G1260" i="1"/>
  <c r="H1260" i="1"/>
  <c r="H649" i="1"/>
  <c r="G649" i="1"/>
  <c r="I1568" i="1"/>
  <c r="I1564" i="1"/>
  <c r="I1544" i="1"/>
  <c r="G393" i="1"/>
  <c r="H393" i="1"/>
  <c r="G517" i="1"/>
  <c r="I1557" i="1"/>
  <c r="H116" i="1"/>
  <c r="G1402" i="1"/>
  <c r="H1402" i="1"/>
  <c r="H336" i="9"/>
  <c r="E336" i="9" s="1"/>
  <c r="B336" i="9" s="1"/>
  <c r="E177" i="5"/>
  <c r="F177" i="5" s="1"/>
  <c r="D1182" i="1"/>
  <c r="F178" i="5"/>
  <c r="I1579" i="1"/>
  <c r="I1549" i="1"/>
  <c r="D535" i="4"/>
  <c r="F536" i="4"/>
  <c r="C530" i="1"/>
  <c r="F221" i="4"/>
  <c r="C217" i="1"/>
  <c r="I1569" i="1"/>
  <c r="I1553" i="1"/>
  <c r="G39" i="1"/>
  <c r="H1510" i="1" l="1"/>
  <c r="H1555" i="1"/>
  <c r="G1555" i="1"/>
  <c r="I33" i="3"/>
  <c r="G346" i="9"/>
  <c r="E346" i="9" s="1"/>
  <c r="B346" i="9" s="1"/>
  <c r="G530" i="1"/>
  <c r="H530" i="1"/>
  <c r="E6" i="5"/>
  <c r="F6" i="5" s="1"/>
  <c r="D1012" i="1"/>
  <c r="H1012" i="1" s="1"/>
  <c r="I22" i="3"/>
  <c r="H1431" i="1"/>
  <c r="G1431" i="1"/>
  <c r="G1583" i="1"/>
  <c r="H1583" i="1"/>
  <c r="D529" i="1"/>
  <c r="E640" i="4"/>
  <c r="D634" i="1" s="1"/>
  <c r="I40" i="3"/>
  <c r="C1622" i="1"/>
  <c r="H591" i="1"/>
  <c r="G591" i="1"/>
  <c r="H1140" i="1"/>
  <c r="G1140" i="1"/>
  <c r="G425" i="1"/>
  <c r="H425" i="1"/>
  <c r="G460" i="1"/>
  <c r="H460" i="1"/>
  <c r="I31" i="3"/>
  <c r="D1537" i="1"/>
  <c r="H9" i="3" s="1"/>
  <c r="G641" i="1"/>
  <c r="H641" i="1"/>
  <c r="G316" i="1"/>
  <c r="H316" i="1"/>
  <c r="D148" i="1"/>
  <c r="I18" i="3"/>
  <c r="E299" i="4"/>
  <c r="E300" i="4" s="1"/>
  <c r="D296" i="1" s="1"/>
  <c r="H160" i="1"/>
  <c r="G160" i="1"/>
  <c r="G1223" i="1"/>
  <c r="H1223" i="1"/>
  <c r="G343" i="9"/>
  <c r="E343" i="9" s="1"/>
  <c r="H258" i="1"/>
  <c r="G258" i="1"/>
  <c r="H1075" i="1"/>
  <c r="G1075" i="1"/>
  <c r="G198" i="1"/>
  <c r="H198" i="1"/>
  <c r="G368" i="1"/>
  <c r="H368" i="1"/>
  <c r="G1537" i="1"/>
  <c r="E417" i="4"/>
  <c r="D412" i="1" s="1"/>
  <c r="D303" i="1"/>
  <c r="G1017" i="1"/>
  <c r="E422" i="4"/>
  <c r="D2" i="1"/>
  <c r="I17" i="3"/>
  <c r="D639" i="4"/>
  <c r="F430" i="4"/>
  <c r="C424" i="1"/>
  <c r="H1401" i="1"/>
  <c r="G1401" i="1"/>
  <c r="G299" i="9"/>
  <c r="C1011" i="1"/>
  <c r="G401" i="1"/>
  <c r="H401" i="1"/>
  <c r="F6" i="4"/>
  <c r="H17" i="3"/>
  <c r="D422" i="4"/>
  <c r="C2" i="1"/>
  <c r="F308" i="4"/>
  <c r="D417" i="4"/>
  <c r="C303" i="1"/>
  <c r="G217" i="1"/>
  <c r="H217" i="1"/>
  <c r="F535" i="4"/>
  <c r="C529" i="1"/>
  <c r="D640" i="4"/>
  <c r="H1182" i="1"/>
  <c r="G1182" i="1"/>
  <c r="D299" i="4"/>
  <c r="F152" i="4"/>
  <c r="H18" i="3"/>
  <c r="C148" i="1"/>
  <c r="D1074" i="1"/>
  <c r="I23" i="3"/>
  <c r="D418" i="4"/>
  <c r="F360" i="4"/>
  <c r="C355" i="1"/>
  <c r="F141" i="6"/>
  <c r="D1255" i="1"/>
  <c r="H1255" i="1" s="1"/>
  <c r="I25" i="3"/>
  <c r="G356" i="1"/>
  <c r="H356" i="1"/>
  <c r="G226" i="1"/>
  <c r="H226" i="1"/>
  <c r="F7" i="5"/>
  <c r="E639" i="4"/>
  <c r="D633" i="1" s="1"/>
  <c r="D424" i="1"/>
  <c r="H578" i="1"/>
  <c r="G578" i="1"/>
  <c r="H130" i="1"/>
  <c r="G130" i="1"/>
  <c r="G1124" i="1"/>
  <c r="H1124" i="1"/>
  <c r="H623" i="1"/>
  <c r="G623" i="1"/>
  <c r="D1181" i="1"/>
  <c r="G1181" i="1" s="1"/>
  <c r="E176" i="5"/>
  <c r="D1180" i="1" s="1"/>
  <c r="I24" i="3"/>
  <c r="H19" i="9"/>
  <c r="E19" i="9" s="1"/>
  <c r="B19" i="9" s="1"/>
  <c r="G565" i="1"/>
  <c r="H565" i="1"/>
  <c r="G348" i="9"/>
  <c r="E348" i="9" s="1"/>
  <c r="H45" i="1"/>
  <c r="G45" i="1"/>
  <c r="K1481" i="9"/>
  <c r="G344" i="9"/>
  <c r="E344" i="9" s="1"/>
  <c r="B344" i="9" s="1"/>
  <c r="I39" i="3"/>
  <c r="C1621" i="1"/>
  <c r="H269" i="1"/>
  <c r="G269" i="1"/>
  <c r="G642" i="1"/>
  <c r="H642" i="1"/>
  <c r="H1628" i="1"/>
  <c r="G1628" i="1"/>
  <c r="E418" i="4"/>
  <c r="D413" i="1" s="1"/>
  <c r="D355" i="1"/>
  <c r="H23" i="3"/>
  <c r="F69" i="5"/>
  <c r="C1074" i="1"/>
  <c r="H516" i="1"/>
  <c r="G516" i="1"/>
  <c r="H3" i="1"/>
  <c r="G3" i="1"/>
  <c r="C1180" i="1"/>
  <c r="H1538" i="1"/>
  <c r="G1538" i="1"/>
  <c r="E345" i="9" l="1"/>
  <c r="I10" i="3" s="1"/>
  <c r="G1255" i="1"/>
  <c r="G1012" i="1"/>
  <c r="K3" i="9"/>
  <c r="F418" i="4"/>
  <c r="C413" i="1"/>
  <c r="G303" i="1"/>
  <c r="H303" i="1"/>
  <c r="D424" i="4"/>
  <c r="F422" i="4"/>
  <c r="D643" i="4"/>
  <c r="C417" i="1"/>
  <c r="F639" i="4"/>
  <c r="C633" i="1"/>
  <c r="H1621" i="1"/>
  <c r="G1621" i="1"/>
  <c r="F640" i="4"/>
  <c r="C634" i="1"/>
  <c r="F417" i="4"/>
  <c r="C412" i="1"/>
  <c r="H1537" i="1"/>
  <c r="H299" i="9"/>
  <c r="E299" i="9" s="1"/>
  <c r="D1011" i="1"/>
  <c r="H1011" i="1" s="1"/>
  <c r="G1180" i="1"/>
  <c r="H1180" i="1"/>
  <c r="G1074" i="1"/>
  <c r="H1074" i="1"/>
  <c r="H355" i="1"/>
  <c r="G355" i="1"/>
  <c r="D301" i="4"/>
  <c r="D423" i="4"/>
  <c r="F299" i="4"/>
  <c r="C295" i="1"/>
  <c r="H529" i="1"/>
  <c r="G529" i="1"/>
  <c r="G306" i="9"/>
  <c r="E306" i="9" s="1"/>
  <c r="B306" i="9" s="1"/>
  <c r="H424" i="1"/>
  <c r="G424" i="1"/>
  <c r="E342" i="9"/>
  <c r="B343" i="9"/>
  <c r="H1181" i="1"/>
  <c r="G1622" i="1"/>
  <c r="H1622" i="1"/>
  <c r="H11" i="3"/>
  <c r="F176" i="5"/>
  <c r="E347" i="9"/>
  <c r="I9" i="3" s="1"/>
  <c r="B348" i="9"/>
  <c r="G148" i="1"/>
  <c r="H148" i="1"/>
  <c r="H2" i="1"/>
  <c r="G2" i="1"/>
  <c r="D300" i="4"/>
  <c r="E643" i="4"/>
  <c r="D417" i="1"/>
  <c r="E301" i="4"/>
  <c r="D297" i="1" s="1"/>
  <c r="E423" i="4"/>
  <c r="D295" i="1"/>
  <c r="H8" i="3" l="1"/>
  <c r="M3" i="9" s="1"/>
  <c r="G1011" i="1"/>
  <c r="E425" i="4"/>
  <c r="D420" i="1" s="1"/>
  <c r="E644" i="4"/>
  <c r="D418" i="1"/>
  <c r="H20" i="9"/>
  <c r="D637" i="1"/>
  <c r="F300" i="4"/>
  <c r="C296" i="1"/>
  <c r="H295" i="1"/>
  <c r="G295" i="1"/>
  <c r="G634" i="1"/>
  <c r="H634" i="1"/>
  <c r="G633" i="1"/>
  <c r="H633" i="1"/>
  <c r="G413" i="1"/>
  <c r="H413" i="1"/>
  <c r="N3" i="9"/>
  <c r="I11" i="3"/>
  <c r="B299" i="9"/>
  <c r="C419" i="1"/>
  <c r="G20" i="9"/>
  <c r="D425" i="4"/>
  <c r="F423" i="4"/>
  <c r="D644" i="4"/>
  <c r="C418" i="1"/>
  <c r="H412" i="1"/>
  <c r="G412" i="1"/>
  <c r="H417" i="1"/>
  <c r="G417" i="1"/>
  <c r="E424" i="4"/>
  <c r="D419" i="1" s="1"/>
  <c r="F301" i="4"/>
  <c r="C297" i="1"/>
  <c r="F643" i="4"/>
  <c r="C637" i="1"/>
  <c r="E20" i="9" l="1"/>
  <c r="B20" i="9" s="1"/>
  <c r="F424" i="4"/>
  <c r="H297" i="1"/>
  <c r="G297" i="1"/>
  <c r="G418" i="1"/>
  <c r="H418" i="1"/>
  <c r="H334" i="9"/>
  <c r="G334" i="9"/>
  <c r="G637" i="1"/>
  <c r="H637" i="1"/>
  <c r="D646" i="4"/>
  <c r="F644" i="4"/>
  <c r="C638" i="1"/>
  <c r="H419" i="1"/>
  <c r="G419" i="1"/>
  <c r="G296" i="1"/>
  <c r="H296" i="1"/>
  <c r="D645" i="4"/>
  <c r="F425" i="4"/>
  <c r="C420" i="1"/>
  <c r="E646" i="4"/>
  <c r="D638" i="1"/>
  <c r="E645" i="4"/>
  <c r="E334" i="9" l="1"/>
  <c r="B334" i="9" s="1"/>
  <c r="E650" i="4"/>
  <c r="D640" i="1"/>
  <c r="D639" i="1"/>
  <c r="E649" i="4"/>
  <c r="G420" i="1"/>
  <c r="H420" i="1"/>
  <c r="G638" i="1"/>
  <c r="H638" i="1"/>
  <c r="D649" i="4"/>
  <c r="C639" i="1"/>
  <c r="F645" i="4"/>
  <c r="D650" i="4"/>
  <c r="F646" i="4"/>
  <c r="C640" i="1"/>
  <c r="E298" i="9" l="1"/>
  <c r="I8" i="3" s="1"/>
  <c r="H19" i="3"/>
  <c r="F649" i="4"/>
  <c r="C643" i="1"/>
  <c r="D643" i="1"/>
  <c r="I19" i="3"/>
  <c r="F650" i="4"/>
  <c r="H20" i="3"/>
  <c r="C644" i="1"/>
  <c r="G640" i="1"/>
  <c r="H640" i="1"/>
  <c r="G639" i="1"/>
  <c r="H639" i="1"/>
  <c r="G297" i="9"/>
  <c r="E297" i="9" s="1"/>
  <c r="B297" i="9" s="1"/>
  <c r="D644" i="1"/>
  <c r="I20" i="3"/>
  <c r="G644" i="1" l="1"/>
  <c r="H644" i="1"/>
  <c r="G643" i="1"/>
  <c r="H643" i="1"/>
  <c r="H7" i="3"/>
  <c r="J3" i="9" l="1"/>
  <c r="L293" i="9" l="1"/>
  <c r="F293" i="9" s="1"/>
  <c r="H295" i="9"/>
  <c r="H18" i="9"/>
  <c r="G295" i="9"/>
  <c r="G18" i="9"/>
  <c r="G22" i="9"/>
  <c r="M16" i="9"/>
  <c r="L15" i="9"/>
  <c r="L16" i="9"/>
  <c r="H15" i="9"/>
  <c r="K12" i="9"/>
  <c r="J9" i="9"/>
  <c r="I6" i="9"/>
  <c r="G21" i="9"/>
  <c r="H17" i="9"/>
  <c r="I11" i="9"/>
  <c r="G17" i="9"/>
  <c r="K9" i="9"/>
  <c r="J6" i="9"/>
  <c r="J17" i="9"/>
  <c r="J13" i="9"/>
  <c r="K11" i="9"/>
  <c r="I5" i="9"/>
  <c r="I8" i="9"/>
  <c r="K13" i="9"/>
  <c r="G16" i="9"/>
  <c r="H21" i="9"/>
  <c r="J5" i="9"/>
  <c r="I9" i="9"/>
  <c r="I12" i="9"/>
  <c r="J7" i="9"/>
  <c r="K5" i="9"/>
  <c r="I17" i="9"/>
  <c r="H22" i="9"/>
  <c r="K8" i="9"/>
  <c r="I13" i="9"/>
  <c r="J8" i="9"/>
  <c r="J11" i="9"/>
  <c r="K6" i="9"/>
  <c r="I7" i="9"/>
  <c r="G15" i="9"/>
  <c r="J12" i="9"/>
  <c r="K7" i="9"/>
  <c r="K10" i="9"/>
  <c r="J10" i="9"/>
  <c r="M15" i="9"/>
  <c r="H16" i="9"/>
  <c r="E7" i="9" l="1"/>
  <c r="B7" i="9" s="1"/>
  <c r="E13" i="9"/>
  <c r="B13" i="9" s="1"/>
  <c r="E8" i="9"/>
  <c r="B8" i="9" s="1"/>
  <c r="E11" i="9"/>
  <c r="B11" i="9" s="1"/>
  <c r="F15" i="9"/>
  <c r="E295" i="9"/>
  <c r="B295" i="9" s="1"/>
  <c r="E5" i="9"/>
  <c r="E12" i="9"/>
  <c r="B12" i="9" s="1"/>
  <c r="E16" i="9"/>
  <c r="E21" i="9"/>
  <c r="B21" i="9" s="1"/>
  <c r="E22" i="9"/>
  <c r="B22" i="9" s="1"/>
  <c r="E10" i="9"/>
  <c r="B10" i="9" s="1"/>
  <c r="E15" i="9"/>
  <c r="E9" i="9"/>
  <c r="B9" i="9" s="1"/>
  <c r="E17" i="9"/>
  <c r="B17" i="9" s="1"/>
  <c r="E6" i="9"/>
  <c r="B6" i="9" s="1"/>
  <c r="F16" i="9"/>
  <c r="E18" i="9"/>
  <c r="B18" i="9" s="1"/>
  <c r="B293" i="9"/>
  <c r="F23" i="9"/>
  <c r="F14" i="9" l="1"/>
  <c r="F3" i="9" s="1"/>
  <c r="E23" i="9"/>
  <c r="I7" i="3" s="1"/>
  <c r="E4" i="9"/>
  <c r="B5" i="9"/>
  <c r="E14" i="9"/>
  <c r="I13" i="3" s="1"/>
  <c r="B15" i="9"/>
  <c r="B16" i="9"/>
  <c r="E3" i="9" l="1"/>
</calcChain>
</file>

<file path=xl/sharedStrings.xml><?xml version="1.0" encoding="utf-8"?>
<sst xmlns="http://schemas.openxmlformats.org/spreadsheetml/2006/main" count="4735" uniqueCount="3656">
  <si>
    <t>Obveznik:</t>
  </si>
  <si>
    <t>21246 - OSNOVNA ŠKOLA DONJI LAPAC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</si>
  <si>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</si>
  <si>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</si>
  <si>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</si>
  <si>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</si>
  <si>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</si>
  <si>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</si>
  <si>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</si>
  <si>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</si>
  <si>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</si>
  <si>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</si>
  <si>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</si>
  <si>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</si>
  <si>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</si>
  <si>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</si>
  <si>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</si>
  <si>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</si>
  <si>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</si>
  <si>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</si>
  <si>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</si>
  <si>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</si>
  <si>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</si>
  <si>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</si>
  <si>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</si>
  <si>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</si>
  <si>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</si>
  <si>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</si>
  <si>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</si>
  <si>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</si>
  <si>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</si>
  <si>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</si>
  <si>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</si>
  <si>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</si>
  <si>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</si>
  <si>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</si>
  <si>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</si>
  <si>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</si>
  <si>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</si>
  <si>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</si>
  <si>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</si>
  <si>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</si>
  <si>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</si>
  <si>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</si>
  <si>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</si>
  <si>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</si>
  <si>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</si>
  <si>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</si>
  <si>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</si>
  <si>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</si>
  <si>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</si>
  <si>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</si>
  <si>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</si>
  <si>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</si>
  <si>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</si>
  <si>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</si>
  <si>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</si>
  <si>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</si>
  <si>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</si>
  <si>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</si>
  <si>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</si>
  <si>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</si>
  <si>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</si>
  <si>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</si>
  <si>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</si>
  <si>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</si>
  <si>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</si>
  <si>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</si>
  <si>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</si>
  <si>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</si>
  <si>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</si>
  <si>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</si>
  <si>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</si>
  <si>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</si>
  <si>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</si>
  <si>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</si>
  <si>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</si>
  <si>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</si>
  <si>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</si>
  <si>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</si>
  <si>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</si>
  <si>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</si>
  <si>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</si>
  <si>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</si>
  <si>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</si>
  <si>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</si>
  <si>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</si>
  <si>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</si>
  <si>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</si>
  <si>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</si>
  <si>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</si>
  <si>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</si>
  <si>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</si>
  <si>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</si>
  <si>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</si>
  <si>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</si>
  <si>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</si>
  <si>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</si>
  <si>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</si>
  <si>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</si>
  <si>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</si>
  <si>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</si>
  <si>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</si>
  <si>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</si>
  <si>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</si>
  <si>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</si>
  <si>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</si>
  <si>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</si>
  <si>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</si>
  <si>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</si>
  <si>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</si>
  <si>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</si>
  <si>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</si>
  <si>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</si>
  <si>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</si>
  <si>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</si>
  <si>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</si>
  <si>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</si>
  <si>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</si>
  <si>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</si>
  <si>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</si>
  <si>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</si>
  <si>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</si>
  <si>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</si>
  <si>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</si>
  <si>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</si>
  <si>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</si>
  <si>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</si>
  <si>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</si>
  <si>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</si>
  <si>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</si>
  <si>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</si>
  <si>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</si>
  <si>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</si>
  <si>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</si>
  <si>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</si>
  <si>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</si>
  <si>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</si>
  <si>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</si>
  <si>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</si>
  <si>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</si>
  <si>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</si>
  <si>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</si>
  <si>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</si>
  <si>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</si>
  <si>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</si>
  <si>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</si>
  <si>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</si>
  <si>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</si>
  <si>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</si>
  <si>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</si>
  <si>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</si>
  <si>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</si>
  <si>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</si>
  <si>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</si>
  <si>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</si>
  <si>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</si>
  <si>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</si>
  <si>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</si>
  <si>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</si>
  <si>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</si>
  <si>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</si>
  <si>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</si>
  <si>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</si>
  <si>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</si>
  <si>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</si>
  <si>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</si>
  <si>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</si>
  <si>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</si>
  <si>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</si>
  <si>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</si>
  <si>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</si>
  <si>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</si>
  <si>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</si>
  <si>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</si>
  <si>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</si>
  <si>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</si>
  <si>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</si>
  <si>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</si>
  <si>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</si>
  <si>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</si>
  <si>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</si>
  <si>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</si>
  <si>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</si>
  <si>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</si>
  <si>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</si>
  <si>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</si>
  <si>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</si>
  <si>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</si>
  <si>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</si>
  <si>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</si>
  <si>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</si>
  <si>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</si>
  <si>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</si>
  <si>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</si>
  <si>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</si>
  <si>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</si>
  <si>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</si>
  <si>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</si>
  <si>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</si>
  <si>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</si>
  <si>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</si>
  <si>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</si>
  <si>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</si>
  <si>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</si>
  <si>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</si>
  <si>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</si>
  <si>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</si>
  <si>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</si>
  <si>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</si>
  <si>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</si>
  <si>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</si>
  <si>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</si>
  <si>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</si>
  <si>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</si>
  <si>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</si>
  <si>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</si>
  <si>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</si>
  <si>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</si>
  <si>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</si>
  <si>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</si>
  <si>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</si>
  <si>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</si>
  <si>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</si>
  <si>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</si>
  <si>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</si>
  <si>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</si>
  <si>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</si>
  <si>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</si>
  <si>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</si>
  <si>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</si>
  <si>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</si>
  <si>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</si>
  <si>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</si>
  <si>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</si>
  <si>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</si>
  <si>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</si>
  <si>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</si>
  <si>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</si>
  <si>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</si>
  <si>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</si>
  <si>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</si>
  <si>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</si>
  <si>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</si>
  <si>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</si>
  <si>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</si>
  <si>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</si>
  <si>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</si>
  <si>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</si>
  <si>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</si>
  <si>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</si>
  <si>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</si>
  <si>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</si>
  <si>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</si>
  <si>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</si>
  <si>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</si>
  <si>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</si>
  <si>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</si>
  <si>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</si>
  <si>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</si>
  <si>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</si>
  <si>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</si>
  <si>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</si>
  <si>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</si>
  <si>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</si>
  <si>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</si>
  <si>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</si>
  <si>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</si>
  <si>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</si>
  <si>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</si>
  <si>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</si>
  <si>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</si>
  <si>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</si>
  <si>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</si>
  <si>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</si>
  <si>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</si>
  <si>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</si>
  <si>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</si>
  <si>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</si>
  <si>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</si>
  <si>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</si>
  <si>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</si>
  <si>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</si>
  <si>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</si>
  <si>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</si>
  <si>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</si>
  <si>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</si>
  <si>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</si>
  <si>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</si>
  <si>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</si>
  <si>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</si>
  <si>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</si>
  <si>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</si>
  <si>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</si>
  <si>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</si>
  <si>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</si>
  <si>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</si>
  <si>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</si>
  <si>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</si>
  <si>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</si>
  <si>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</si>
  <si>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</si>
  <si>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</si>
  <si>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</si>
  <si>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</si>
  <si>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</si>
  <si>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</si>
  <si>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</si>
  <si>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</si>
  <si>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</si>
  <si>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</si>
  <si>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</si>
  <si>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</si>
  <si>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</si>
  <si>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</si>
  <si>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</si>
  <si>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</si>
  <si>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</si>
  <si>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</si>
  <si>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</si>
  <si>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</si>
  <si>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</si>
  <si>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</si>
  <si>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</si>
  <si>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</si>
  <si>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</si>
  <si>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</si>
  <si>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</si>
  <si>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</si>
  <si>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</si>
  <si>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</si>
  <si>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</si>
  <si>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</si>
  <si>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</si>
  <si>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</si>
  <si>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</si>
  <si>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</si>
  <si>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</si>
  <si>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</si>
  <si>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</si>
  <si>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</si>
  <si>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</si>
  <si>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</si>
  <si>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</si>
  <si>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</si>
  <si>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</si>
  <si>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</si>
  <si>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</si>
  <si>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</si>
  <si>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</si>
  <si>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</si>
  <si>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</si>
  <si>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</si>
  <si>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</si>
  <si>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</si>
  <si>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</si>
  <si>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</si>
  <si>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</si>
  <si>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</si>
  <si>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</si>
  <si>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</si>
  <si>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</si>
  <si>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</si>
  <si>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</si>
  <si>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</si>
  <si>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</si>
  <si>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</si>
  <si>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</si>
  <si>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</si>
  <si>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</si>
  <si>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</si>
  <si>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</si>
  <si>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</si>
  <si>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</si>
  <si>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</si>
  <si>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</si>
  <si>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</si>
  <si>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</si>
  <si>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</si>
  <si>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</si>
  <si>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</si>
  <si>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</si>
  <si>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</si>
  <si>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</si>
  <si>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</si>
  <si>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</si>
  <si>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</si>
  <si>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</si>
  <si>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</si>
  <si>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</si>
  <si>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</si>
  <si>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</si>
  <si>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</si>
  <si>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</si>
  <si>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</si>
  <si>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</si>
  <si>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</si>
  <si>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</si>
  <si>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</si>
  <si>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</si>
  <si>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</si>
  <si>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</si>
  <si>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</si>
  <si>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</si>
  <si>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</si>
  <si>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</si>
  <si>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</si>
  <si>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</si>
  <si>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</si>
  <si>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</si>
  <si>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</si>
  <si>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</si>
  <si>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</si>
  <si>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</si>
  <si>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</si>
  <si>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</si>
  <si>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</si>
  <si>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</si>
  <si>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</si>
  <si>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</si>
  <si>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</si>
  <si>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</si>
  <si>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</si>
  <si>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</si>
  <si>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</si>
  <si>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</si>
  <si>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</si>
  <si>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</si>
  <si>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</si>
  <si>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</si>
  <si>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</si>
  <si>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</si>
  <si>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</si>
  <si>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</si>
  <si>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</si>
  <si>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</si>
  <si>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</si>
  <si>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</si>
  <si>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</si>
  <si>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</si>
  <si>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</si>
  <si>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</si>
  <si>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</si>
  <si>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</si>
  <si>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</si>
  <si>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</si>
  <si>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</si>
  <si>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</si>
  <si>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</si>
  <si>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</si>
  <si>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</si>
  <si>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</si>
  <si>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</si>
  <si>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</si>
  <si>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</si>
  <si>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</si>
  <si>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</si>
  <si>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</si>
  <si>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</si>
  <si>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</si>
  <si>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</si>
  <si>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</si>
  <si>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</si>
  <si>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</si>
  <si>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</si>
  <si>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</si>
  <si>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</si>
  <si>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</si>
  <si>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</si>
  <si>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</si>
  <si>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</si>
  <si>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</si>
  <si>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</si>
  <si>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</si>
  <si>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</si>
  <si>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</si>
  <si>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</si>
  <si>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</si>
  <si>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</si>
  <si>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</si>
  <si>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</si>
  <si>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</si>
  <si>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</si>
  <si>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</si>
  <si>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</si>
  <si>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</si>
  <si>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</si>
  <si>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</si>
  <si>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</si>
  <si>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</si>
  <si>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</si>
  <si>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</si>
  <si>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</si>
  <si>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</si>
  <si>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</si>
  <si>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</si>
  <si>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</si>
  <si>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</si>
  <si>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</si>
  <si>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</si>
  <si>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</si>
  <si>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</si>
  <si>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</si>
  <si>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</si>
  <si>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</si>
  <si>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</si>
  <si>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</si>
  <si>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</si>
  <si>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</si>
  <si>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</si>
  <si>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</si>
  <si>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</si>
  <si>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</si>
  <si>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</si>
  <si>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</si>
  <si>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</si>
  <si>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</si>
  <si>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</si>
  <si>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</si>
  <si>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</si>
  <si>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</si>
  <si>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</si>
  <si>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</si>
  <si>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</si>
  <si>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</si>
  <si>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</si>
  <si>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</si>
  <si>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</si>
  <si>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</si>
  <si>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</si>
  <si>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</si>
  <si>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</si>
  <si>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</si>
  <si>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</si>
  <si>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</si>
  <si>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</si>
  <si>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</si>
  <si>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</si>
  <si>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</si>
  <si>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</si>
  <si>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</si>
  <si>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</si>
  <si>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</si>
  <si>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</si>
  <si>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</si>
  <si>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</si>
  <si>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</si>
  <si>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</si>
  <si>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</si>
  <si>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</si>
  <si>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</si>
  <si>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</si>
  <si>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</si>
  <si>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</si>
  <si>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</si>
  <si>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</si>
  <si>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</si>
  <si>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</si>
  <si>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</si>
  <si>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</si>
  <si>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</si>
  <si>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</si>
  <si>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</si>
  <si>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</si>
  <si>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</si>
  <si>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</si>
  <si>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</si>
  <si>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</si>
  <si>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</si>
  <si>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</si>
  <si>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</si>
  <si>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</si>
  <si>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</si>
  <si>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</si>
  <si>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</si>
  <si>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</si>
  <si>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</si>
  <si>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</si>
  <si>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</si>
  <si>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</si>
  <si>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</si>
  <si>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</si>
  <si>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</si>
  <si>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</si>
  <si>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</si>
  <si>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</si>
  <si>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</si>
  <si>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</si>
  <si>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</si>
  <si>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</si>
  <si>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</si>
  <si>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</si>
  <si>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</si>
  <si>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</si>
  <si>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</si>
  <si>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</si>
  <si>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</si>
  <si>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</si>
  <si>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</si>
  <si>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</si>
  <si>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</si>
  <si>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</si>
  <si>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</si>
  <si>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</si>
  <si>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</si>
  <si>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</si>
  <si>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</si>
  <si>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</si>
  <si>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</si>
  <si>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</si>
  <si>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</si>
  <si>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</si>
  <si>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</si>
  <si>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</si>
  <si>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</si>
  <si>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</si>
  <si>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</si>
  <si>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</si>
  <si>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</si>
  <si>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</si>
  <si>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</si>
  <si>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</si>
  <si>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</si>
  <si>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</si>
  <si>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</si>
  <si>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</si>
  <si>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</si>
  <si>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</si>
  <si>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</si>
  <si>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</si>
  <si>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</si>
  <si>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</si>
  <si>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</si>
  <si>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</si>
  <si>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</si>
  <si>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</si>
  <si>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</si>
  <si>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</si>
  <si>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</si>
  <si>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</si>
  <si>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</si>
  <si>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</si>
  <si>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</si>
  <si>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</si>
  <si>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</si>
  <si>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</si>
  <si>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</si>
  <si>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</si>
  <si>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</si>
  <si>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</si>
  <si>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</si>
  <si>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</si>
  <si>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</si>
  <si>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</si>
  <si>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</si>
  <si>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</si>
  <si>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</si>
  <si>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</si>
  <si>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</si>
  <si>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</si>
  <si>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</si>
  <si>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</si>
  <si>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</si>
  <si>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</si>
  <si>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</si>
  <si>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</si>
  <si>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</si>
  <si>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</si>
  <si>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</si>
  <si>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</si>
  <si>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</si>
  <si>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</si>
  <si>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</si>
  <si>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</si>
  <si>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</si>
  <si>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</si>
  <si>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</si>
  <si>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</si>
  <si>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</si>
  <si>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</si>
  <si>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</si>
  <si>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</si>
  <si>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</si>
  <si>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</si>
  <si>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</si>
  <si>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</si>
  <si>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</si>
  <si>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</si>
  <si>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</si>
  <si>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</si>
  <si>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</si>
  <si>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</si>
  <si>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</si>
  <si>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</si>
  <si>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</si>
  <si>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</si>
  <si>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</si>
  <si>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</si>
  <si>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</si>
  <si>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</si>
  <si>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</si>
  <si>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</si>
  <si>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</si>
  <si>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</si>
  <si>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</si>
  <si>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</si>
  <si>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</si>
  <si>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</si>
  <si>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</si>
  <si>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</si>
  <si>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</si>
  <si>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</si>
  <si>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</si>
  <si>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</si>
  <si>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</si>
  <si>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</si>
  <si>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</si>
  <si>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</si>
  <si>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</si>
  <si>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</si>
  <si>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</si>
  <si>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</si>
  <si>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</si>
  <si>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</si>
  <si>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</si>
  <si>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</si>
  <si>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</si>
  <si>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</si>
  <si>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</si>
  <si>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</si>
  <si>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</si>
  <si>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</si>
  <si>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</si>
  <si>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</si>
  <si>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</si>
  <si>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</si>
  <si>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</si>
  <si>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</si>
  <si>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</si>
  <si>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</si>
  <si>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</si>
  <si>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</si>
  <si>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</si>
  <si>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</si>
  <si>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</si>
  <si>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</si>
  <si>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</si>
  <si>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</si>
  <si>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</si>
  <si>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</si>
  <si>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</si>
  <si>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</si>
  <si>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</si>
  <si>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</si>
  <si>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</si>
  <si>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</si>
  <si>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</si>
  <si>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</si>
  <si>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</si>
  <si>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</si>
  <si>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</si>
  <si>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</si>
  <si>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</si>
  <si>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</si>
  <si>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</si>
  <si>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</si>
  <si>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</si>
  <si>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</si>
  <si>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</si>
  <si>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</si>
  <si>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</si>
  <si>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</si>
  <si>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</si>
  <si>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</si>
  <si>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</si>
  <si>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</si>
  <si>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</si>
  <si>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</si>
  <si>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</si>
  <si>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</si>
  <si>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</si>
  <si>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</si>
  <si>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</si>
  <si>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</si>
  <si>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</si>
  <si>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</si>
  <si>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</si>
  <si>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</si>
  <si>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</si>
  <si>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</si>
  <si>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</si>
  <si>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</si>
  <si>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</si>
  <si>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</si>
  <si>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</si>
  <si>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</si>
  <si>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</si>
  <si>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</si>
  <si>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</si>
  <si>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</si>
  <si>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</si>
  <si>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</si>
  <si>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</si>
  <si>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</si>
  <si>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</si>
  <si>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</si>
  <si>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</si>
  <si>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</si>
  <si>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</si>
  <si>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</si>
  <si>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</si>
  <si>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</si>
  <si>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</si>
  <si>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</si>
  <si>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</si>
  <si>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</si>
  <si>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</si>
  <si>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</si>
  <si>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</si>
  <si>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</si>
  <si>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</si>
  <si>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</si>
  <si>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</si>
  <si>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</si>
  <si>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</si>
  <si>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</si>
  <si>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</si>
  <si>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</si>
  <si>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</si>
  <si>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</si>
  <si>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</si>
  <si>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</si>
  <si>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</si>
  <si>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</si>
  <si>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</si>
  <si>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</si>
  <si>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</si>
  <si>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</si>
  <si>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</si>
  <si>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</si>
  <si>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</si>
  <si>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</si>
  <si>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</si>
  <si>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</si>
  <si>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</si>
  <si>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</si>
  <si>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</si>
  <si>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</si>
  <si>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</si>
  <si>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</si>
  <si>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</si>
  <si>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</si>
  <si>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</si>
  <si>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</si>
  <si>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</si>
  <si>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</si>
  <si>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</si>
  <si>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</si>
  <si>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</si>
  <si>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</si>
  <si>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</si>
  <si>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</si>
  <si>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</si>
  <si>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</si>
  <si>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</si>
  <si>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</si>
  <si>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</si>
  <si>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</si>
  <si>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</si>
  <si>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</si>
  <si>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</si>
  <si>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</si>
  <si>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</si>
  <si>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</si>
  <si>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</si>
  <si>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</si>
  <si>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</si>
  <si>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</si>
  <si>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</si>
  <si>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</si>
  <si>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</si>
  <si>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</si>
  <si>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</si>
  <si>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</si>
  <si>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</si>
  <si>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</si>
  <si>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</si>
  <si>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</si>
  <si>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</si>
  <si>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</si>
  <si>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</si>
  <si>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</si>
  <si>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</si>
  <si>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</si>
  <si>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</si>
  <si>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</si>
  <si>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</si>
  <si>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</si>
  <si>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</si>
  <si>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</si>
  <si>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</si>
  <si>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</si>
  <si>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</si>
  <si>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</si>
  <si>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</si>
  <si>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</si>
  <si>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</si>
  <si>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</si>
  <si>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</si>
  <si>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</si>
  <si>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</si>
  <si>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</si>
  <si>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</si>
  <si>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</si>
  <si>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</si>
  <si>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</si>
  <si>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</si>
  <si>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</si>
  <si>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</si>
  <si>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</si>
  <si>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</si>
  <si>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</si>
  <si>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</si>
  <si>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</si>
  <si>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</si>
  <si>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</si>
  <si>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</si>
  <si>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</si>
  <si>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</si>
  <si>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</si>
  <si>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</si>
  <si>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</si>
  <si>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</si>
  <si>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</si>
  <si>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</si>
  <si>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</si>
  <si>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</si>
  <si>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</si>
  <si>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</si>
  <si>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</si>
  <si>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</si>
  <si>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</si>
  <si>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</si>
  <si>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</si>
  <si>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</si>
  <si>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</si>
  <si>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</si>
  <si>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</si>
  <si>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</si>
  <si>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</si>
  <si>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</si>
  <si>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</si>
  <si>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</si>
  <si>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</si>
  <si>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</si>
  <si>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</si>
  <si>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</si>
  <si>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</si>
  <si>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</si>
  <si>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</si>
  <si>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</si>
  <si>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</si>
  <si>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</si>
  <si>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</si>
  <si>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</si>
  <si>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</si>
  <si>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</si>
  <si>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</si>
  <si>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</si>
  <si>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</si>
  <si>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</si>
  <si>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</si>
  <si>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</si>
  <si>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</si>
  <si>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</si>
  <si>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</si>
  <si>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</si>
  <si>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</si>
  <si>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</si>
  <si>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</si>
  <si>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</si>
  <si>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</si>
  <si>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</si>
  <si>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</si>
  <si>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</si>
  <si>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</si>
  <si>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</si>
  <si>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</si>
  <si>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</si>
  <si>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</si>
  <si>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</si>
  <si>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</si>
  <si>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</si>
  <si>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</si>
  <si>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</si>
  <si>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</si>
  <si>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</si>
  <si>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</si>
  <si>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</si>
  <si>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</si>
  <si>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</si>
  <si>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</si>
  <si>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</si>
  <si>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</si>
  <si>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</si>
  <si>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</si>
  <si>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</si>
  <si>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</si>
  <si>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</si>
  <si>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</si>
  <si>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</si>
  <si>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</si>
  <si>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</si>
  <si>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</si>
  <si>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</si>
  <si>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</si>
  <si>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</si>
  <si>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</si>
  <si>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</si>
  <si>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</si>
  <si>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</si>
  <si>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</si>
  <si>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</si>
  <si>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</si>
  <si>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</si>
  <si>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</si>
  <si>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</si>
  <si>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</si>
  <si>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</si>
  <si>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</si>
  <si>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</si>
  <si>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</si>
  <si>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</si>
  <si>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</si>
  <si>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</si>
  <si>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</si>
  <si>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</si>
  <si>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</si>
  <si>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</si>
  <si>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</si>
  <si>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</si>
  <si>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</si>
  <si>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</si>
  <si>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</si>
  <si>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</si>
  <si>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</si>
  <si>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</si>
  <si>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</si>
  <si>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</si>
  <si>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</si>
  <si>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</si>
  <si>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</si>
  <si>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</si>
  <si>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</si>
  <si>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</si>
  <si>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</si>
  <si>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</si>
  <si>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</si>
  <si>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</si>
  <si>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</si>
  <si>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</si>
  <si>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</si>
  <si>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</si>
  <si>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</si>
  <si>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</si>
  <si>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</si>
  <si>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</si>
  <si>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</si>
  <si>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</si>
  <si>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</si>
  <si>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</si>
  <si>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</si>
  <si>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</si>
  <si>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</si>
  <si>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</si>
  <si>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</si>
  <si>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</si>
  <si>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</si>
  <si>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</si>
  <si>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</si>
  <si>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</si>
  <si>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</si>
  <si>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</si>
  <si>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</si>
  <si>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</si>
  <si>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</si>
  <si>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</si>
  <si>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</si>
  <si>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</si>
  <si>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</si>
  <si>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</si>
  <si>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</si>
  <si>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</si>
  <si>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</si>
  <si>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</si>
  <si>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</si>
  <si>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</si>
  <si>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</si>
  <si>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</si>
  <si>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</si>
  <si>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</si>
  <si>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</si>
  <si>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</si>
  <si>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</si>
  <si>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</si>
  <si>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</si>
  <si>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</si>
  <si>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</si>
  <si>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</si>
  <si>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</si>
  <si>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</si>
  <si>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</si>
  <si>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</si>
  <si>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</si>
  <si>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</si>
  <si>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</si>
  <si>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</si>
  <si>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</si>
  <si>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</si>
  <si>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</si>
  <si>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</si>
  <si>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</si>
  <si>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</si>
  <si>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</si>
  <si>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</si>
  <si>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</si>
  <si>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</si>
  <si>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</si>
  <si>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</si>
  <si>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</si>
  <si>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</si>
  <si>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</si>
  <si>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</si>
  <si>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</si>
  <si>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</si>
  <si>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</si>
  <si>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</si>
  <si>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</si>
  <si>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</si>
  <si>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</si>
  <si>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</si>
  <si>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</si>
  <si>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</si>
  <si>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</si>
  <si>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</si>
  <si>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</si>
  <si>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</si>
  <si>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</si>
  <si>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</si>
  <si>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</si>
  <si>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</si>
  <si>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</si>
  <si>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</si>
  <si>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</si>
  <si>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</si>
  <si>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</si>
  <si>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</si>
  <si>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</si>
  <si>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</si>
  <si>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</si>
  <si>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</si>
  <si>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</si>
  <si>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</si>
  <si>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</si>
  <si>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</si>
  <si>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</si>
  <si>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</si>
  <si>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</si>
  <si>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</si>
  <si>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</si>
  <si>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</si>
  <si>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</si>
  <si>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</si>
  <si>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</si>
  <si>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</si>
  <si>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</si>
  <si>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</si>
  <si>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</si>
  <si>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</si>
  <si>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</si>
  <si>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</si>
  <si>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</si>
  <si>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</si>
  <si>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</si>
  <si>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</si>
  <si>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</si>
  <si>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</si>
  <si>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</si>
  <si>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</si>
  <si>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</si>
  <si>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</si>
  <si>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</si>
  <si>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</si>
  <si>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</si>
  <si>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</si>
  <si>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</si>
  <si>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</si>
  <si>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</si>
  <si>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</si>
  <si>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</si>
  <si>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</si>
  <si>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</si>
  <si>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</si>
  <si>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</si>
  <si>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</si>
  <si>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</si>
  <si>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</si>
  <si>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</si>
  <si>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</si>
  <si>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</si>
  <si>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</si>
  <si>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</si>
  <si>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</si>
  <si>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</si>
  <si>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</si>
  <si>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</si>
  <si>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</si>
  <si>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</si>
  <si>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</si>
  <si>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</si>
  <si>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</si>
  <si>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</si>
  <si>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</si>
  <si>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</si>
  <si>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</si>
  <si>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</si>
  <si>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</si>
  <si>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</si>
  <si>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</si>
  <si>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</si>
  <si>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</si>
  <si>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</si>
  <si>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</si>
  <si>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</si>
  <si>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</si>
  <si>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</si>
  <si>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</si>
  <si>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</si>
  <si>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</si>
  <si>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</si>
  <si>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</si>
  <si>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</si>
  <si>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</si>
  <si>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</si>
  <si>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</si>
  <si>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</si>
  <si>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</si>
  <si>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</si>
  <si>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</si>
  <si>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</si>
  <si>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</si>
  <si>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</si>
  <si>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</si>
  <si>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</si>
  <si>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</si>
  <si>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</si>
  <si>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</si>
  <si>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</si>
  <si>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</si>
  <si>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</si>
  <si>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</si>
  <si>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</si>
  <si>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</si>
  <si>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</si>
  <si>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</si>
  <si>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</si>
  <si>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</si>
  <si>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</si>
  <si>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</si>
  <si>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</si>
  <si>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</si>
  <si>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</si>
  <si>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</si>
  <si>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</si>
  <si>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</si>
  <si>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</si>
  <si>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</si>
  <si>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</si>
  <si>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</si>
  <si>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</si>
  <si>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</si>
  <si>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</si>
  <si>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</si>
  <si>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</si>
  <si>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</si>
  <si>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</si>
  <si>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</si>
  <si>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</si>
  <si>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</si>
  <si>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</si>
  <si>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</si>
  <si>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</si>
  <si>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</si>
  <si>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</si>
  <si>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</si>
  <si>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</si>
  <si>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</si>
  <si>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</si>
  <si>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</si>
  <si>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</si>
  <si>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</si>
  <si>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</si>
  <si>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</si>
  <si>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</si>
  <si>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</si>
  <si>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</si>
  <si>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</si>
  <si>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</si>
  <si>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</si>
  <si>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</si>
  <si>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</si>
  <si>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</si>
  <si>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</si>
  <si>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</si>
  <si>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</si>
  <si>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</si>
  <si>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</si>
  <si>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</si>
  <si>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</si>
  <si>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</si>
  <si>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</si>
  <si>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</si>
  <si>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</si>
  <si>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</si>
  <si>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</si>
  <si>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</si>
  <si>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</si>
  <si>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</si>
  <si>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</si>
  <si>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</si>
  <si>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</si>
  <si>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</si>
  <si>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</si>
  <si>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</si>
  <si>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</si>
  <si>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</si>
  <si>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</si>
  <si>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</si>
  <si>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</si>
  <si>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</si>
  <si>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</si>
  <si>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</si>
  <si>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</si>
  <si>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</si>
  <si>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</si>
  <si>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</si>
  <si>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</si>
  <si>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</si>
  <si>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</si>
  <si>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</si>
  <si>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</si>
  <si>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</si>
  <si>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</si>
  <si>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</si>
  <si>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</si>
  <si>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</si>
  <si>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</si>
  <si>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</si>
  <si>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</si>
  <si>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</si>
  <si>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</si>
  <si>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</si>
  <si>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</si>
  <si>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</si>
  <si>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</si>
  <si>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</si>
  <si>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</si>
  <si>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</si>
  <si>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</si>
  <si>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</si>
  <si>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</si>
  <si>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</si>
  <si>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</si>
  <si>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</si>
  <si>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</si>
  <si>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</si>
  <si>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</si>
  <si>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</si>
  <si>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</si>
  <si>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</si>
  <si>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</si>
  <si>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</si>
  <si>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</si>
  <si>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</si>
  <si>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</si>
  <si>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</si>
  <si>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</si>
  <si>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</si>
  <si>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</si>
  <si>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</si>
  <si>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</si>
  <si>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</si>
  <si>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</si>
  <si>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</si>
  <si>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</si>
  <si>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</si>
  <si>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</si>
  <si>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</si>
  <si>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</si>
  <si>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</si>
  <si>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</si>
  <si>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</si>
  <si>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</si>
  <si>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</si>
  <si>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</si>
  <si>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</si>
  <si>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</si>
  <si>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</si>
  <si>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</si>
  <si>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</si>
  <si>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</si>
  <si>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</si>
  <si>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</si>
  <si>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</si>
  <si>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</si>
  <si>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</si>
  <si>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</si>
  <si>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</si>
  <si>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</si>
  <si>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</si>
  <si>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</si>
  <si>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</si>
  <si>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</si>
  <si>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</si>
  <si>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</si>
  <si>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</si>
  <si>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</si>
  <si>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</si>
  <si>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</si>
  <si>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</si>
  <si>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</si>
  <si>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</si>
  <si>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</si>
  <si>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</si>
  <si>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</si>
  <si>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</si>
  <si>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</si>
  <si>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</si>
  <si>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</si>
  <si>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</si>
  <si>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</si>
  <si>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</si>
  <si>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</si>
  <si>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</si>
  <si>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</si>
  <si>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</si>
  <si>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</si>
  <si>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</si>
  <si>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</si>
  <si>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</si>
  <si>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</si>
  <si>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</si>
  <si>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</si>
  <si>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</si>
  <si>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</si>
  <si>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</si>
  <si>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</si>
  <si>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</si>
  <si>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</si>
  <si>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</si>
  <si>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</si>
  <si>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</si>
  <si>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</si>
  <si>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</si>
  <si>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</si>
  <si>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</si>
  <si>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</si>
  <si>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</si>
  <si>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</si>
  <si>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</si>
  <si>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</si>
  <si>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</si>
  <si>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</si>
  <si>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</si>
  <si>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</si>
  <si>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</si>
  <si>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</si>
  <si>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</si>
  <si>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</si>
  <si>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</si>
  <si>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</si>
  <si>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</si>
  <si>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</si>
  <si>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</si>
  <si>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</si>
  <si>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</si>
  <si>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</si>
  <si>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</si>
  <si>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</si>
  <si>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</si>
  <si>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</si>
  <si>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</si>
  <si>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</si>
  <si>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</si>
  <si>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</si>
  <si>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</si>
  <si>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</si>
  <si>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</si>
  <si>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</si>
  <si>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</si>
  <si>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</si>
  <si>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</si>
  <si>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</si>
  <si>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</si>
  <si>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</si>
  <si>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</si>
  <si>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</si>
  <si>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</si>
  <si>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</si>
  <si>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</si>
  <si>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</si>
  <si>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</si>
  <si>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</si>
  <si>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</si>
  <si>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</si>
  <si>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</si>
  <si>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</si>
  <si>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</si>
  <si>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</si>
  <si>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</si>
  <si>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</si>
  <si>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</si>
  <si>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</si>
  <si>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</si>
  <si>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</si>
  <si>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</si>
  <si>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</si>
  <si>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</si>
  <si>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</si>
  <si>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</si>
  <si>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</si>
  <si>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</si>
  <si>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</si>
  <si>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</si>
  <si>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</si>
  <si>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</si>
  <si>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</si>
  <si>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</si>
  <si>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</si>
  <si>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</si>
  <si>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</si>
  <si>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</si>
  <si>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</si>
  <si>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</si>
  <si>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</si>
  <si>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</si>
  <si>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</si>
  <si>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</si>
  <si>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</si>
  <si>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</si>
  <si>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</si>
  <si>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</si>
  <si>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</si>
  <si>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</si>
  <si>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</si>
  <si>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</si>
  <si>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</si>
  <si>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</si>
  <si>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</si>
  <si>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</si>
  <si>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</si>
  <si>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</si>
  <si>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</si>
  <si>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</si>
  <si>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</si>
  <si>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</si>
  <si>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</si>
  <si>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</si>
  <si>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</si>
  <si>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</si>
  <si>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</si>
  <si>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</si>
  <si>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</si>
  <si>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</si>
  <si>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</si>
  <si>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</si>
  <si>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</si>
  <si>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</si>
  <si>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</si>
  <si>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</si>
  <si>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</si>
  <si>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</si>
  <si>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</si>
  <si>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</si>
  <si>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</si>
  <si>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</si>
  <si>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</si>
  <si>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</si>
  <si>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</si>
  <si>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</si>
  <si>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</si>
  <si>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</si>
  <si>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</si>
  <si>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</si>
  <si>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</si>
  <si>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</si>
  <si>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</si>
  <si>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</si>
  <si>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</si>
  <si>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</si>
  <si>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</si>
  <si>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</si>
  <si>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</si>
  <si>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</si>
  <si>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</si>
  <si>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</si>
  <si>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</si>
  <si>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</si>
  <si>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</si>
  <si>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</si>
  <si>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</si>
  <si>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</si>
  <si>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</si>
  <si>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</si>
  <si>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</si>
  <si>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</si>
  <si>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</si>
  <si>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</si>
  <si>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</si>
  <si>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</si>
  <si>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</si>
  <si>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</si>
  <si>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</si>
  <si>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</si>
  <si>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</si>
  <si>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</si>
  <si>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</si>
  <si>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</si>
  <si>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</si>
  <si>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</si>
  <si>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</si>
  <si>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</si>
  <si>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</si>
  <si>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</si>
  <si>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</si>
  <si>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</si>
  <si>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</si>
  <si>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</si>
  <si>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</si>
  <si>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</si>
  <si>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</si>
  <si>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</si>
  <si>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</si>
  <si>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</si>
  <si>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</si>
  <si>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</si>
  <si>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</si>
  <si>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</si>
  <si>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</si>
  <si>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</si>
  <si>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</si>
  <si>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</si>
  <si>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</si>
  <si>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</si>
  <si>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</si>
  <si>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</si>
  <si>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</si>
  <si>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</si>
  <si>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</si>
  <si>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</si>
  <si>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</si>
  <si>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</si>
  <si>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</si>
  <si>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</si>
  <si>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</si>
  <si>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</si>
  <si>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</si>
  <si>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</si>
  <si>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</si>
  <si>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</si>
  <si>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</si>
  <si>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</si>
  <si>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</si>
  <si>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</si>
  <si>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</si>
  <si>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</si>
  <si>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</si>
  <si>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</si>
  <si>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</si>
  <si>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</si>
  <si>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</si>
  <si>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</si>
  <si>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</si>
  <si>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</si>
  <si>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</si>
  <si>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</si>
  <si>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</si>
  <si>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</si>
  <si>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</si>
  <si>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</si>
  <si>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</si>
  <si>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</si>
  <si>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</si>
  <si>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</si>
  <si>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</si>
  <si>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</si>
  <si>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</si>
  <si>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</si>
  <si>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</si>
  <si>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</si>
  <si>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</si>
  <si>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</si>
  <si>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</si>
  <si>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</si>
  <si>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</si>
  <si>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</si>
  <si>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</si>
  <si>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</si>
  <si>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</si>
  <si>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</si>
  <si>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</si>
  <si>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</si>
  <si>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</si>
  <si>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</si>
  <si>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</si>
  <si>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</si>
  <si>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</si>
  <si>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</si>
  <si>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</si>
  <si>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</si>
  <si>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</si>
  <si>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</si>
  <si>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</si>
  <si>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</si>
  <si>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</si>
  <si>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</si>
  <si>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</si>
  <si>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</si>
  <si>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</si>
  <si>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</si>
  <si>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</si>
  <si>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</si>
  <si>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</si>
  <si>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</si>
  <si>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</si>
  <si>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</si>
  <si>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</si>
  <si>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</si>
  <si>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</si>
  <si>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</si>
  <si>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</si>
  <si>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</si>
  <si>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</si>
  <si>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</si>
  <si>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</si>
  <si>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</si>
  <si>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</si>
  <si>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</si>
  <si>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</si>
  <si>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</si>
  <si>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</si>
  <si>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</si>
  <si>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</si>
  <si>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</si>
  <si>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</si>
  <si>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</si>
  <si>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</si>
  <si>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</si>
  <si>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</si>
  <si>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</si>
  <si>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</si>
  <si>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</si>
  <si>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</si>
  <si>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</si>
  <si>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</si>
  <si>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</si>
  <si>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</si>
  <si>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</si>
  <si>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</si>
  <si>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</si>
  <si>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</si>
  <si>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</si>
  <si>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</si>
  <si>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</si>
  <si>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</si>
  <si>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</si>
  <si>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</si>
  <si>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</si>
  <si>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</si>
  <si>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</si>
  <si>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</si>
  <si>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</si>
  <si>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</si>
  <si>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</si>
  <si>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</si>
  <si>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</si>
  <si>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</si>
  <si>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</si>
  <si>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</si>
  <si>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</si>
  <si>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</si>
  <si>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</si>
  <si>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</si>
  <si>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</si>
  <si>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</si>
  <si>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</si>
  <si>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</si>
  <si>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</si>
  <si>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</si>
  <si>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</si>
  <si>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</si>
  <si>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</si>
  <si>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</si>
  <si>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</si>
  <si>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</si>
  <si>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</si>
  <si>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</si>
  <si>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</si>
  <si>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</si>
  <si>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</si>
  <si>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</si>
  <si>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</si>
  <si>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</si>
  <si>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</si>
  <si>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</si>
  <si>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</si>
  <si>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</si>
  <si>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</si>
  <si>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</si>
  <si>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</si>
  <si>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</si>
  <si>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</si>
  <si>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</si>
  <si>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</si>
  <si>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</si>
  <si>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</si>
  <si>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</si>
  <si>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</si>
  <si>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</si>
  <si>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</si>
  <si>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</si>
  <si>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</si>
  <si>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</si>
  <si>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</si>
  <si>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</si>
  <si>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</si>
  <si>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</si>
  <si>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</si>
  <si>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</si>
  <si>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</si>
  <si>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</si>
  <si>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</si>
  <si>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</si>
  <si>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</si>
  <si>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</si>
  <si>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</si>
  <si>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</si>
  <si>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</si>
  <si>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</si>
  <si>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</si>
  <si>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</si>
  <si>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</si>
  <si>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</si>
  <si>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</si>
  <si>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</si>
  <si>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</si>
  <si>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</si>
  <si>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</si>
  <si>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</si>
  <si>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</si>
  <si>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</si>
  <si>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</si>
  <si>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</si>
  <si>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</si>
  <si>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</si>
  <si>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</si>
  <si>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</si>
  <si>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</si>
  <si>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</si>
  <si>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</si>
  <si>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</si>
  <si>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</si>
  <si>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</si>
  <si>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</si>
  <si>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</si>
  <si>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</si>
  <si>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</si>
  <si>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</si>
  <si>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</si>
  <si>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</si>
  <si>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</si>
  <si>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</si>
  <si>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</si>
  <si>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</si>
  <si>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</si>
  <si>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</si>
  <si>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</si>
  <si>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</si>
  <si>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</si>
  <si>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</si>
  <si>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</si>
  <si>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</si>
  <si>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</si>
  <si>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</si>
  <si>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</si>
  <si>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</si>
  <si>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</si>
  <si>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</si>
  <si>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</si>
  <si>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</si>
  <si>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</si>
  <si>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</si>
  <si>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</si>
  <si>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</si>
  <si>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</si>
  <si>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</si>
  <si>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</si>
  <si>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</si>
  <si>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</si>
  <si>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</si>
  <si>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</si>
  <si>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</si>
  <si>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</si>
  <si>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</si>
  <si>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</si>
  <si>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</si>
  <si>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</si>
  <si>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</si>
  <si>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</si>
  <si>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</si>
  <si>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</si>
  <si>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</si>
  <si>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</si>
  <si>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</si>
  <si>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</si>
  <si>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</si>
  <si>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</si>
  <si>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</si>
  <si>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</si>
  <si>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</si>
  <si>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</si>
  <si>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</si>
  <si>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</si>
  <si>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</si>
  <si>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</si>
  <si>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</si>
  <si>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</si>
  <si>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</si>
  <si>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</si>
  <si>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</si>
  <si>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</si>
  <si>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</si>
  <si>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</si>
  <si>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</si>
  <si>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</si>
  <si>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</si>
  <si>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</si>
  <si>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</si>
  <si>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</si>
  <si>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</si>
  <si>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</si>
  <si>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</si>
  <si>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</si>
  <si>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</si>
  <si>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</si>
  <si>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</si>
  <si>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</si>
  <si>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</si>
  <si>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</si>
  <si>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</si>
  <si>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</si>
  <si>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</si>
  <si>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</si>
  <si>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</si>
  <si>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</si>
  <si>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</si>
  <si>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</si>
  <si>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</si>
  <si>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</si>
  <si>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</si>
  <si>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</si>
  <si>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</si>
  <si>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</si>
  <si>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</si>
  <si>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</si>
  <si>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</si>
  <si>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</si>
  <si>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</si>
  <si>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DONJI LAPAC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</si>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</sst>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0" fillId="0" borderId="58" xfId="0" applyNumberFormat="1" applyFont="1" applyFill="1" applyBorder="1" applyAlignment="1">
      <alignment vertical="top"/>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Comma" xfId="6" builtinId="3"/>
    <cellStyle name="Hyperlink 2" xfId="7"/>
    <cellStyle name="Hyperlink 3" xfId="1"/>
    <cellStyle name="Normal" xfId="0" builtinId="0"/>
    <cellStyle name="Normal 2" xfId="2"/>
    <cellStyle name="Normal 3" xfId="3"/>
    <cellStyle name="Normal_Sheet1" xfId="4"/>
    <cellStyle name="Obično_GFI-POD ver. 1.0.5" xfId="5"/>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844947.9800000001</v>
      </c>
      <c r="D2" s="7">
        <f>'PR-RAS'!E6</f>
        <v>903066.47</v>
      </c>
      <c r="E2" s="7">
        <v>0</v>
      </c>
      <c r="F2" s="7">
        <v>0</v>
      </c>
      <c r="G2" s="8">
        <f t="shared" ref="G2:G274" si="0">(B2/1000)*(C2*1+D2*2)</f>
        <v>2651.0809199999999</v>
      </c>
      <c r="H2" s="8">
        <f t="shared" ref="H2:H274" si="1">ABS(C2-ROUND(C2,0))+ABS(D2-ROUND(D2,0))</f>
        <v>0.48999999987427145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684339.26</v>
      </c>
      <c r="D45" s="2">
        <f>'PR-RAS'!E49</f>
        <v>738107.94</v>
      </c>
      <c r="E45" s="2">
        <v>0</v>
      </c>
      <c r="F45" s="2">
        <v>0</v>
      </c>
      <c r="G45" s="3">
        <f t="shared" si="0"/>
        <v>95064.426159999974</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18002.41</v>
      </c>
      <c r="D54" s="2">
        <f>'PR-RAS'!E58</f>
        <v>13733.91</v>
      </c>
      <c r="E54" s="2">
        <v>0</v>
      </c>
      <c r="F54" s="2">
        <v>0</v>
      </c>
      <c r="G54" s="3">
        <f t="shared" si="0"/>
        <v>2409.9221899999998</v>
      </c>
      <c r="H54" s="3">
        <f t="shared" si="1"/>
        <v>0.5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9139.49</v>
      </c>
      <c r="D55" s="2">
        <f>'PR-RAS'!E59</f>
        <v>9972.5499999999993</v>
      </c>
      <c r="E55" s="2">
        <v>0</v>
      </c>
      <c r="F55" s="2">
        <v>0</v>
      </c>
      <c r="G55" s="3">
        <f t="shared" si="0"/>
        <v>1570.5678599999999</v>
      </c>
      <c r="H55" s="3">
        <f t="shared" si="1"/>
        <v>0.94000000000050932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8862.92</v>
      </c>
      <c r="D56" s="2">
        <f>'PR-RAS'!E60</f>
        <v>3761.36</v>
      </c>
      <c r="E56" s="2">
        <v>0</v>
      </c>
      <c r="F56" s="2">
        <v>0</v>
      </c>
      <c r="G56" s="3">
        <f t="shared" si="0"/>
        <v>901.21019999999999</v>
      </c>
      <c r="H56" s="3">
        <f t="shared" si="1"/>
        <v>0.44000000000005457</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658117.59</v>
      </c>
      <c r="D64" s="2">
        <f>'PR-RAS'!E68</f>
        <v>711440.08</v>
      </c>
      <c r="E64" s="2">
        <v>0</v>
      </c>
      <c r="F64" s="2">
        <v>0</v>
      </c>
      <c r="G64" s="3">
        <f t="shared" si="0"/>
        <v>131102.85824999999</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658117.59</v>
      </c>
      <c r="D65" s="2">
        <f>'PR-RAS'!E69</f>
        <v>711440.08</v>
      </c>
      <c r="E65" s="2">
        <v>0</v>
      </c>
      <c r="F65" s="2">
        <v>0</v>
      </c>
      <c r="G65" s="3">
        <f t="shared" si="0"/>
        <v>133183.856</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8219.26</v>
      </c>
      <c r="D73" s="2">
        <f>'PR-RAS'!E77</f>
        <v>12933.95</v>
      </c>
      <c r="E73" s="2">
        <v>0</v>
      </c>
      <c r="F73" s="2">
        <v>0</v>
      </c>
      <c r="G73" s="3">
        <f t="shared" si="0"/>
        <v>2454.2755200000001</v>
      </c>
      <c r="H73" s="3">
        <f t="shared" si="1"/>
        <v>0.30999999999949068</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8219.26</v>
      </c>
      <c r="D76" s="2">
        <f>'PR-RAS'!E80</f>
        <v>12933.95</v>
      </c>
      <c r="E76" s="2">
        <v>0</v>
      </c>
      <c r="F76" s="2">
        <v>0</v>
      </c>
      <c r="G76" s="3">
        <f t="shared" si="0"/>
        <v>2556.5370000000003</v>
      </c>
      <c r="H76" s="3">
        <f t="shared" si="1"/>
        <v>0.30999999999949068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155.98999999999998</v>
      </c>
      <c r="D78" s="2">
        <f>'PR-RAS'!E82</f>
        <v>1.5</v>
      </c>
      <c r="E78" s="2">
        <v>0</v>
      </c>
      <c r="F78" s="2">
        <v>0</v>
      </c>
      <c r="G78" s="3">
        <f t="shared" si="0"/>
        <v>12.242229999999998</v>
      </c>
      <c r="H78" s="3">
        <f t="shared" si="1"/>
        <v>0.51000000000001933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5.23</v>
      </c>
      <c r="D79" s="2">
        <f>'PR-RAS'!E83</f>
        <v>1.5</v>
      </c>
      <c r="E79" s="2">
        <v>0</v>
      </c>
      <c r="F79" s="2">
        <v>0</v>
      </c>
      <c r="G79" s="3">
        <f t="shared" si="0"/>
        <v>0.64194000000000007</v>
      </c>
      <c r="H79" s="3">
        <f t="shared" si="1"/>
        <v>0.73000000000000043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1.94</v>
      </c>
      <c r="D80" s="2">
        <f>'PR-RAS'!E84</f>
        <v>0</v>
      </c>
      <c r="E80" s="2">
        <v>0</v>
      </c>
      <c r="F80" s="2">
        <v>0</v>
      </c>
      <c r="G80" s="3">
        <f t="shared" si="0"/>
        <v>0.15326000000000001</v>
      </c>
      <c r="H80" s="3">
        <f t="shared" si="1"/>
        <v>6.0000000000000053E-2</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1.07</v>
      </c>
      <c r="E81" s="2">
        <v>0</v>
      </c>
      <c r="F81" s="2">
        <v>0</v>
      </c>
      <c r="G81" s="3">
        <f t="shared" si="0"/>
        <v>0.17120000000000002</v>
      </c>
      <c r="H81" s="3">
        <f t="shared" si="1"/>
        <v>7.0000000000000062E-2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3.29</v>
      </c>
      <c r="D86" s="2">
        <f>'PR-RAS'!E90</f>
        <v>0.43</v>
      </c>
      <c r="E86" s="2">
        <v>0</v>
      </c>
      <c r="F86" s="2">
        <v>0</v>
      </c>
      <c r="G86" s="3">
        <f t="shared" si="0"/>
        <v>0.35275000000000006</v>
      </c>
      <c r="H86" s="3">
        <f t="shared" si="1"/>
        <v>0.72</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150.76</v>
      </c>
      <c r="D87" s="2">
        <f>'PR-RAS'!E91</f>
        <v>0</v>
      </c>
      <c r="E87" s="2">
        <v>0</v>
      </c>
      <c r="F87" s="2">
        <v>0</v>
      </c>
      <c r="G87" s="3">
        <f t="shared" si="0"/>
        <v>12.965359999999999</v>
      </c>
      <c r="H87" s="3">
        <f t="shared" si="1"/>
        <v>0.24000000000000909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150.76</v>
      </c>
      <c r="D93" s="2">
        <f>'PR-RAS'!E97</f>
        <v>0</v>
      </c>
      <c r="E93" s="2">
        <v>0</v>
      </c>
      <c r="F93" s="2">
        <v>0</v>
      </c>
      <c r="G93" s="3">
        <f t="shared" si="0"/>
        <v>13.869919999999999</v>
      </c>
      <c r="H93" s="3">
        <f t="shared" si="1"/>
        <v>0.24000000000000909</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2531.4</v>
      </c>
      <c r="D102" s="2">
        <f>'PR-RAS'!E106</f>
        <v>13883.17</v>
      </c>
      <c r="E102" s="2">
        <v>0</v>
      </c>
      <c r="F102" s="2">
        <v>0</v>
      </c>
      <c r="G102" s="3">
        <f t="shared" si="0"/>
        <v>3060.0717400000003</v>
      </c>
      <c r="H102" s="3">
        <f t="shared" si="1"/>
        <v>0.57000000000016371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2531.4</v>
      </c>
      <c r="D108" s="2">
        <f>'PR-RAS'!E112</f>
        <v>13883.17</v>
      </c>
      <c r="E108" s="2">
        <v>0</v>
      </c>
      <c r="F108" s="2">
        <v>0</v>
      </c>
      <c r="G108" s="3">
        <f t="shared" si="0"/>
        <v>3241.8581800000002</v>
      </c>
      <c r="H108" s="3">
        <f t="shared" si="1"/>
        <v>0.57000000000016371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2531.4</v>
      </c>
      <c r="D113" s="2">
        <f>'PR-RAS'!E117</f>
        <v>13883.17</v>
      </c>
      <c r="E113" s="2">
        <v>0</v>
      </c>
      <c r="F113" s="2">
        <v>0</v>
      </c>
      <c r="G113" s="3">
        <f t="shared" si="0"/>
        <v>3393.3468800000001</v>
      </c>
      <c r="H113" s="3">
        <f t="shared" si="1"/>
        <v>0.57000000000016371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3075.24</v>
      </c>
      <c r="D121" s="2">
        <f>'PR-RAS'!E125</f>
        <v>0</v>
      </c>
      <c r="E121" s="2">
        <v>0</v>
      </c>
      <c r="F121" s="2">
        <v>0</v>
      </c>
      <c r="G121" s="3">
        <f t="shared" si="0"/>
        <v>369.02879999999993</v>
      </c>
      <c r="H121" s="3">
        <f t="shared" si="1"/>
        <v>0.23999999999978172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675.24</v>
      </c>
      <c r="D122" s="2">
        <f>'PR-RAS'!E126</f>
        <v>0</v>
      </c>
      <c r="E122" s="2">
        <v>0</v>
      </c>
      <c r="F122" s="2">
        <v>0</v>
      </c>
      <c r="G122" s="3">
        <f t="shared" si="0"/>
        <v>81.704039999999992</v>
      </c>
      <c r="H122" s="3">
        <f t="shared" si="1"/>
        <v>0.24000000000000909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675.24</v>
      </c>
      <c r="D124" s="2">
        <f>'PR-RAS'!E128</f>
        <v>0</v>
      </c>
      <c r="E124" s="2">
        <v>0</v>
      </c>
      <c r="F124" s="2">
        <v>0</v>
      </c>
      <c r="G124" s="3">
        <f t="shared" si="0"/>
        <v>83.054519999999997</v>
      </c>
      <c r="H124" s="3">
        <f t="shared" si="1"/>
        <v>0.24000000000000909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2400</v>
      </c>
      <c r="D125" s="2">
        <f>'PR-RAS'!E129</f>
        <v>0</v>
      </c>
      <c r="E125" s="2">
        <v>0</v>
      </c>
      <c r="F125" s="2">
        <v>0</v>
      </c>
      <c r="G125" s="3">
        <f t="shared" si="0"/>
        <v>297.60000000000002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2400</v>
      </c>
      <c r="D126" s="2">
        <f>'PR-RAS'!E130</f>
        <v>0</v>
      </c>
      <c r="E126" s="2">
        <v>0</v>
      </c>
      <c r="F126" s="2">
        <v>0</v>
      </c>
      <c r="G126" s="3">
        <f t="shared" si="0"/>
        <v>300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154421.17000000001</v>
      </c>
      <c r="D130" s="2">
        <f>'PR-RAS'!E134</f>
        <v>151073.85999999999</v>
      </c>
      <c r="E130" s="2">
        <v>0</v>
      </c>
      <c r="F130" s="2">
        <v>0</v>
      </c>
      <c r="G130" s="3">
        <f t="shared" si="0"/>
        <v>58897.386810000004</v>
      </c>
      <c r="H130" s="3">
        <f t="shared" si="1"/>
        <v>0.31000000002677552</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154421.17000000001</v>
      </c>
      <c r="D131" s="2">
        <f>'PR-RAS'!E135</f>
        <v>151073.85999999999</v>
      </c>
      <c r="E131" s="2">
        <v>0</v>
      </c>
      <c r="F131" s="2">
        <v>0</v>
      </c>
      <c r="G131" s="3">
        <f t="shared" si="0"/>
        <v>59353.955700000006</v>
      </c>
      <c r="H131" s="3">
        <f t="shared" si="1"/>
        <v>0.31000000002677552</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151031.47</v>
      </c>
      <c r="D132" s="2">
        <f>'PR-RAS'!E136</f>
        <v>151073.85999999999</v>
      </c>
      <c r="E132" s="2">
        <v>0</v>
      </c>
      <c r="F132" s="2">
        <v>0</v>
      </c>
      <c r="G132" s="3">
        <f t="shared" si="0"/>
        <v>59366.473889999994</v>
      </c>
      <c r="H132" s="3">
        <f t="shared" si="1"/>
        <v>0.61000000001513399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3389.7</v>
      </c>
      <c r="D133" s="2">
        <f>'PR-RAS'!E137</f>
        <v>0</v>
      </c>
      <c r="E133" s="2">
        <v>0</v>
      </c>
      <c r="F133" s="2">
        <v>0</v>
      </c>
      <c r="G133" s="3">
        <f t="shared" si="0"/>
        <v>447.44040000000001</v>
      </c>
      <c r="H133" s="3">
        <f t="shared" si="1"/>
        <v>0.3000000000001819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424.92</v>
      </c>
      <c r="D136" s="2">
        <f>'PR-RAS'!E140</f>
        <v>0</v>
      </c>
      <c r="E136" s="2">
        <v>0</v>
      </c>
      <c r="F136" s="2">
        <v>0</v>
      </c>
      <c r="G136" s="3">
        <f t="shared" si="0"/>
        <v>57.364200000000004</v>
      </c>
      <c r="H136" s="3">
        <f t="shared" si="1"/>
        <v>7.9999999999984084E-2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424.92</v>
      </c>
      <c r="D147" s="2">
        <f>'PR-RAS'!E151</f>
        <v>0</v>
      </c>
      <c r="E147" s="2">
        <v>0</v>
      </c>
      <c r="F147" s="2">
        <v>0</v>
      </c>
      <c r="G147" s="3">
        <f t="shared" si="0"/>
        <v>62.038319999999999</v>
      </c>
      <c r="H147" s="3">
        <f t="shared" si="1"/>
        <v>7.9999999999984084E-2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793677.69000000006</v>
      </c>
      <c r="D148" s="2">
        <f>'PR-RAS'!E152</f>
        <v>846524.73</v>
      </c>
      <c r="E148" s="2">
        <v>0</v>
      </c>
      <c r="F148" s="2">
        <v>0</v>
      </c>
      <c r="G148" s="3">
        <f t="shared" si="0"/>
        <v>365548.89104999998</v>
      </c>
      <c r="H148" s="3">
        <f t="shared" si="1"/>
        <v>0.57999999995809048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595814.03</v>
      </c>
      <c r="D149" s="2">
        <f>'PR-RAS'!E153</f>
        <v>651469.09000000008</v>
      </c>
      <c r="E149" s="2">
        <v>0</v>
      </c>
      <c r="F149" s="2">
        <v>0</v>
      </c>
      <c r="G149" s="3">
        <f t="shared" si="0"/>
        <v>281015.32708000002</v>
      </c>
      <c r="H149" s="3">
        <f t="shared" si="1"/>
        <v>0.12000000011175871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493540.7</v>
      </c>
      <c r="D150" s="2">
        <f>'PR-RAS'!E154</f>
        <v>539444.56000000006</v>
      </c>
      <c r="E150" s="2">
        <v>0</v>
      </c>
      <c r="F150" s="2">
        <v>0</v>
      </c>
      <c r="G150" s="3">
        <f t="shared" si="0"/>
        <v>234292.04318000001</v>
      </c>
      <c r="H150" s="3">
        <f t="shared" si="1"/>
        <v>0.73999999993247911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493540.7</v>
      </c>
      <c r="D151" s="2">
        <f>'PR-RAS'!E155</f>
        <v>539444.56000000006</v>
      </c>
      <c r="E151" s="2">
        <v>0</v>
      </c>
      <c r="F151" s="2">
        <v>0</v>
      </c>
      <c r="G151" s="3">
        <f t="shared" si="0"/>
        <v>235864.473</v>
      </c>
      <c r="H151" s="3">
        <f t="shared" si="1"/>
        <v>0.73999999993247911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20774.57</v>
      </c>
      <c r="D155" s="2">
        <f>'PR-RAS'!E159</f>
        <v>23006.93</v>
      </c>
      <c r="E155" s="2">
        <v>0</v>
      </c>
      <c r="F155" s="2">
        <v>0</v>
      </c>
      <c r="G155" s="3">
        <f t="shared" si="0"/>
        <v>10285.41822</v>
      </c>
      <c r="H155" s="3">
        <f t="shared" si="1"/>
        <v>0.5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81498.759999999995</v>
      </c>
      <c r="D156" s="2">
        <f>'PR-RAS'!E160</f>
        <v>89017.600000000006</v>
      </c>
      <c r="E156" s="2">
        <v>0</v>
      </c>
      <c r="F156" s="2">
        <v>0</v>
      </c>
      <c r="G156" s="3">
        <f t="shared" si="0"/>
        <v>40227.763800000001</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81498.759999999995</v>
      </c>
      <c r="D158" s="2">
        <f>'PR-RAS'!E162</f>
        <v>89017.600000000006</v>
      </c>
      <c r="E158" s="2">
        <v>0</v>
      </c>
      <c r="F158" s="2">
        <v>0</v>
      </c>
      <c r="G158" s="3">
        <f t="shared" si="0"/>
        <v>40746.831720000002</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115210.79000000001</v>
      </c>
      <c r="D160" s="2">
        <f>'PR-RAS'!E164</f>
        <v>108146.68</v>
      </c>
      <c r="E160" s="2">
        <v>0</v>
      </c>
      <c r="F160" s="2">
        <v>0</v>
      </c>
      <c r="G160" s="3">
        <f t="shared" si="0"/>
        <v>52709.159850000004</v>
      </c>
      <c r="H160" s="3">
        <f t="shared" si="1"/>
        <v>0.52999999999883585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20631.88</v>
      </c>
      <c r="D161" s="2">
        <f>'PR-RAS'!E165</f>
        <v>16797.29</v>
      </c>
      <c r="E161" s="2">
        <v>0</v>
      </c>
      <c r="F161" s="2">
        <v>0</v>
      </c>
      <c r="G161" s="3">
        <f t="shared" si="0"/>
        <v>8676.2336000000014</v>
      </c>
      <c r="H161" s="3">
        <f t="shared" si="1"/>
        <v>0.40999999999985448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1774.05</v>
      </c>
      <c r="D162" s="2">
        <f>'PR-RAS'!E166</f>
        <v>1594.41</v>
      </c>
      <c r="E162" s="2">
        <v>0</v>
      </c>
      <c r="F162" s="2">
        <v>0</v>
      </c>
      <c r="G162" s="3">
        <f t="shared" si="0"/>
        <v>799.02206999999999</v>
      </c>
      <c r="H162" s="3">
        <f t="shared" si="1"/>
        <v>0.46000000000003638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18857.830000000002</v>
      </c>
      <c r="D163" s="2">
        <f>'PR-RAS'!E167</f>
        <v>15116.12</v>
      </c>
      <c r="E163" s="2">
        <v>0</v>
      </c>
      <c r="F163" s="2">
        <v>0</v>
      </c>
      <c r="G163" s="3">
        <f t="shared" si="0"/>
        <v>7952.5913400000018</v>
      </c>
      <c r="H163" s="3">
        <f t="shared" si="1"/>
        <v>0.28999999999905413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86.76</v>
      </c>
      <c r="E164" s="2">
        <v>0</v>
      </c>
      <c r="F164" s="2">
        <v>0</v>
      </c>
      <c r="G164" s="3">
        <f t="shared" si="0"/>
        <v>28.283760000000004</v>
      </c>
      <c r="H164" s="3">
        <f t="shared" si="1"/>
        <v>0.23999999999999488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71560.69</v>
      </c>
      <c r="D166" s="2">
        <f>'PR-RAS'!E170</f>
        <v>64648.32</v>
      </c>
      <c r="E166" s="2">
        <v>0</v>
      </c>
      <c r="F166" s="2">
        <v>0</v>
      </c>
      <c r="G166" s="3">
        <f t="shared" si="0"/>
        <v>33141.459450000002</v>
      </c>
      <c r="H166" s="3">
        <f t="shared" si="1"/>
        <v>0.62999999999738066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8062.47</v>
      </c>
      <c r="D167" s="2">
        <f>'PR-RAS'!E171</f>
        <v>8686.57</v>
      </c>
      <c r="E167" s="2">
        <v>0</v>
      </c>
      <c r="F167" s="2">
        <v>0</v>
      </c>
      <c r="G167" s="3">
        <f t="shared" si="0"/>
        <v>4222.3112600000004</v>
      </c>
      <c r="H167" s="3">
        <f t="shared" si="1"/>
        <v>0.9000000000005457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15708.1</v>
      </c>
      <c r="D168" s="2">
        <f>'PR-RAS'!E172</f>
        <v>15195.21</v>
      </c>
      <c r="E168" s="2">
        <v>0</v>
      </c>
      <c r="F168" s="2">
        <v>0</v>
      </c>
      <c r="G168" s="3">
        <f t="shared" si="0"/>
        <v>7698.4528399999999</v>
      </c>
      <c r="H168" s="3">
        <f t="shared" si="1"/>
        <v>0.30999999999949068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46594.29</v>
      </c>
      <c r="D169" s="2">
        <f>'PR-RAS'!E173</f>
        <v>40574.69</v>
      </c>
      <c r="E169" s="2">
        <v>0</v>
      </c>
      <c r="F169" s="2">
        <v>0</v>
      </c>
      <c r="G169" s="3">
        <f t="shared" si="0"/>
        <v>21460.936560000002</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771.95</v>
      </c>
      <c r="D170" s="2">
        <f>'PR-RAS'!E174</f>
        <v>191.85</v>
      </c>
      <c r="E170" s="2">
        <v>0</v>
      </c>
      <c r="F170" s="2">
        <v>0</v>
      </c>
      <c r="G170" s="3">
        <f t="shared" si="0"/>
        <v>195.30485000000002</v>
      </c>
      <c r="H170" s="3">
        <f t="shared" si="1"/>
        <v>0.19999999999996021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423.88</v>
      </c>
      <c r="D171" s="2">
        <f>'PR-RAS'!E175</f>
        <v>0</v>
      </c>
      <c r="E171" s="2">
        <v>0</v>
      </c>
      <c r="F171" s="2">
        <v>0</v>
      </c>
      <c r="G171" s="3">
        <f t="shared" si="0"/>
        <v>72.059600000000003</v>
      </c>
      <c r="H171" s="3">
        <f t="shared" si="1"/>
        <v>0.12000000000000455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20308.139999999996</v>
      </c>
      <c r="D174" s="2">
        <f>'PR-RAS'!E178</f>
        <v>23683.81</v>
      </c>
      <c r="E174" s="2">
        <v>0</v>
      </c>
      <c r="F174" s="2">
        <v>0</v>
      </c>
      <c r="G174" s="3">
        <f t="shared" si="0"/>
        <v>11707.906479999998</v>
      </c>
      <c r="H174" s="3">
        <f t="shared" si="1"/>
        <v>0.32999999999447027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2650.39</v>
      </c>
      <c r="D175" s="2">
        <f>'PR-RAS'!E179</f>
        <v>3193.81</v>
      </c>
      <c r="E175" s="2">
        <v>0</v>
      </c>
      <c r="F175" s="2">
        <v>0</v>
      </c>
      <c r="G175" s="3">
        <f t="shared" si="0"/>
        <v>1572.61374</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6811.99</v>
      </c>
      <c r="D176" s="2">
        <f>'PR-RAS'!E180</f>
        <v>8201.5300000000007</v>
      </c>
      <c r="E176" s="2">
        <v>0</v>
      </c>
      <c r="F176" s="2">
        <v>0</v>
      </c>
      <c r="G176" s="3">
        <f t="shared" si="0"/>
        <v>4062.6337500000004</v>
      </c>
      <c r="H176" s="3">
        <f t="shared" si="1"/>
        <v>0.47999999999956344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254.88</v>
      </c>
      <c r="D177" s="2">
        <f>'PR-RAS'!E181</f>
        <v>288.64</v>
      </c>
      <c r="E177" s="2">
        <v>0</v>
      </c>
      <c r="F177" s="2">
        <v>0</v>
      </c>
      <c r="G177" s="3">
        <f t="shared" si="0"/>
        <v>146.46015999999997</v>
      </c>
      <c r="H177" s="3">
        <f t="shared" si="1"/>
        <v>0.48000000000001819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2899.24</v>
      </c>
      <c r="D178" s="2">
        <f>'PR-RAS'!E182</f>
        <v>2421.5</v>
      </c>
      <c r="E178" s="2">
        <v>0</v>
      </c>
      <c r="F178" s="2">
        <v>0</v>
      </c>
      <c r="G178" s="3">
        <f t="shared" si="0"/>
        <v>1370.3764799999999</v>
      </c>
      <c r="H178" s="3">
        <f t="shared" si="1"/>
        <v>0.73999999999978172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137.63999999999999</v>
      </c>
      <c r="D179" s="2">
        <f>'PR-RAS'!E183</f>
        <v>137.63999999999999</v>
      </c>
      <c r="E179" s="2">
        <v>0</v>
      </c>
      <c r="F179" s="2">
        <v>0</v>
      </c>
      <c r="G179" s="3">
        <f t="shared" si="0"/>
        <v>73.499759999999995</v>
      </c>
      <c r="H179" s="3">
        <f t="shared" si="1"/>
        <v>0.72000000000002728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402.48</v>
      </c>
      <c r="D180" s="2">
        <f>'PR-RAS'!E184</f>
        <v>99.85</v>
      </c>
      <c r="E180" s="2">
        <v>0</v>
      </c>
      <c r="F180" s="2">
        <v>0</v>
      </c>
      <c r="G180" s="3">
        <f t="shared" si="0"/>
        <v>107.79022000000001</v>
      </c>
      <c r="H180" s="3">
        <f t="shared" si="1"/>
        <v>0.63000000000002387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4595.04</v>
      </c>
      <c r="D181" s="2">
        <f>'PR-RAS'!E185</f>
        <v>7325.14</v>
      </c>
      <c r="E181" s="2">
        <v>0</v>
      </c>
      <c r="F181" s="2">
        <v>0</v>
      </c>
      <c r="G181" s="3">
        <f t="shared" si="0"/>
        <v>3464.1576</v>
      </c>
      <c r="H181" s="3">
        <f t="shared" si="1"/>
        <v>0.18000000000029104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2080.48</v>
      </c>
      <c r="D182" s="2">
        <f>'PR-RAS'!E186</f>
        <v>1881.95</v>
      </c>
      <c r="E182" s="2">
        <v>0</v>
      </c>
      <c r="F182" s="2">
        <v>0</v>
      </c>
      <c r="G182" s="3">
        <f t="shared" si="0"/>
        <v>1057.83278</v>
      </c>
      <c r="H182" s="3">
        <f t="shared" si="1"/>
        <v>0.52999999999997272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476</v>
      </c>
      <c r="D183" s="2">
        <f>'PR-RAS'!E187</f>
        <v>133.75</v>
      </c>
      <c r="E183" s="2">
        <v>0</v>
      </c>
      <c r="F183" s="2">
        <v>0</v>
      </c>
      <c r="G183" s="3">
        <f t="shared" si="0"/>
        <v>135.31700000000001</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2710.08</v>
      </c>
      <c r="D190" s="2">
        <f>'PR-RAS'!E194</f>
        <v>3017.26</v>
      </c>
      <c r="E190" s="2">
        <v>0</v>
      </c>
      <c r="F190" s="2">
        <v>0</v>
      </c>
      <c r="G190" s="3">
        <f t="shared" si="0"/>
        <v>1652.7294000000002</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283.33999999999997</v>
      </c>
      <c r="D192" s="2">
        <f>'PR-RAS'!E196</f>
        <v>764.76</v>
      </c>
      <c r="E192" s="2">
        <v>0</v>
      </c>
      <c r="F192" s="2">
        <v>0</v>
      </c>
      <c r="G192" s="3">
        <f t="shared" si="0"/>
        <v>346.25626</v>
      </c>
      <c r="H192" s="3">
        <f t="shared" si="1"/>
        <v>0.57999999999998408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29.73</v>
      </c>
      <c r="D193" s="2">
        <f>'PR-RAS'!E197</f>
        <v>0</v>
      </c>
      <c r="E193" s="2">
        <v>0</v>
      </c>
      <c r="F193" s="2">
        <v>0</v>
      </c>
      <c r="G193" s="3">
        <f t="shared" si="0"/>
        <v>5.7081600000000003</v>
      </c>
      <c r="H193" s="3">
        <f t="shared" si="1"/>
        <v>0.26999999999999957</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452.09</v>
      </c>
      <c r="D194" s="2">
        <f>'PR-RAS'!E198</f>
        <v>312.5</v>
      </c>
      <c r="E194" s="2">
        <v>0</v>
      </c>
      <c r="F194" s="2">
        <v>0</v>
      </c>
      <c r="G194" s="3">
        <f t="shared" si="0"/>
        <v>207.87836999999999</v>
      </c>
      <c r="H194" s="3">
        <f t="shared" si="1"/>
        <v>0.58999999999997499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1944.92</v>
      </c>
      <c r="D195" s="2">
        <f>'PR-RAS'!E199</f>
        <v>1940</v>
      </c>
      <c r="E195" s="2">
        <v>0</v>
      </c>
      <c r="F195" s="2">
        <v>0</v>
      </c>
      <c r="G195" s="3">
        <f t="shared" si="0"/>
        <v>1130.03448</v>
      </c>
      <c r="H195" s="3">
        <f t="shared" si="1"/>
        <v>7.999999999992724E-2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599.49</v>
      </c>
      <c r="D198" s="2">
        <f>'PR-RAS'!E202</f>
        <v>450.27</v>
      </c>
      <c r="E198" s="2">
        <v>0</v>
      </c>
      <c r="F198" s="2">
        <v>0</v>
      </c>
      <c r="G198" s="3">
        <f t="shared" si="0"/>
        <v>295.50591000000003</v>
      </c>
      <c r="H198" s="3">
        <f t="shared" si="1"/>
        <v>0.75999999999999091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599.49</v>
      </c>
      <c r="D212" s="2">
        <f>'PR-RAS'!E216</f>
        <v>450.27</v>
      </c>
      <c r="E212" s="2">
        <v>0</v>
      </c>
      <c r="F212" s="2">
        <v>0</v>
      </c>
      <c r="G212" s="3">
        <f t="shared" si="0"/>
        <v>316.50632999999999</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599.49</v>
      </c>
      <c r="D213" s="2">
        <f>'PR-RAS'!E217</f>
        <v>450.27</v>
      </c>
      <c r="E213" s="2">
        <v>0</v>
      </c>
      <c r="F213" s="2">
        <v>0</v>
      </c>
      <c r="G213" s="3">
        <f t="shared" si="0"/>
        <v>318.00635999999997</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82053.38</v>
      </c>
      <c r="D258" s="2">
        <f>'PR-RAS'!E262</f>
        <v>86458.69</v>
      </c>
      <c r="E258" s="2">
        <v>0</v>
      </c>
      <c r="F258" s="2">
        <v>0</v>
      </c>
      <c r="G258" s="3">
        <f t="shared" si="0"/>
        <v>65527.485320000007</v>
      </c>
      <c r="H258" s="3">
        <f t="shared" si="1"/>
        <v>0.69000000000232831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82053.38</v>
      </c>
      <c r="D265" s="2">
        <f>'PR-RAS'!E269</f>
        <v>86458.69</v>
      </c>
      <c r="E265" s="2">
        <v>0</v>
      </c>
      <c r="F265" s="2">
        <v>0</v>
      </c>
      <c r="G265" s="3">
        <f t="shared" si="0"/>
        <v>67312.280640000012</v>
      </c>
      <c r="H265" s="3">
        <f t="shared" si="1"/>
        <v>0.69000000000232831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82053.38</v>
      </c>
      <c r="D267" s="2">
        <f>'PR-RAS'!E271</f>
        <v>86458.69</v>
      </c>
      <c r="E267" s="2">
        <v>0</v>
      </c>
      <c r="F267" s="2">
        <v>0</v>
      </c>
      <c r="G267" s="3">
        <f t="shared" si="0"/>
        <v>67822.222160000005</v>
      </c>
      <c r="H267" s="3">
        <f t="shared" si="1"/>
        <v>0.69000000000232831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793677.69000000006</v>
      </c>
      <c r="D295" s="2">
        <f>'PR-RAS'!E299</f>
        <v>846524.73</v>
      </c>
      <c r="E295" s="2">
        <v>0</v>
      </c>
      <c r="F295" s="2">
        <v>0</v>
      </c>
      <c r="G295" s="3">
        <f t="shared" si="12"/>
        <v>731097.78209999995</v>
      </c>
      <c r="H295" s="3">
        <f t="shared" si="13"/>
        <v>0.57999999995809048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51270.290000000037</v>
      </c>
      <c r="D296" s="2">
        <f>'PR-RAS'!E300</f>
        <v>56541.739999999991</v>
      </c>
      <c r="E296" s="2">
        <v>0</v>
      </c>
      <c r="F296" s="2">
        <v>0</v>
      </c>
      <c r="G296" s="3">
        <f t="shared" si="12"/>
        <v>48484.362150000001</v>
      </c>
      <c r="H296" s="3">
        <f t="shared" si="13"/>
        <v>0.55000000004656613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95532.89</v>
      </c>
      <c r="D298" s="2">
        <f>'PR-RAS'!E302</f>
        <v>0</v>
      </c>
      <c r="E298" s="2">
        <v>0</v>
      </c>
      <c r="F298" s="2">
        <v>0</v>
      </c>
      <c r="G298" s="3">
        <f t="shared" si="12"/>
        <v>28373.268329999999</v>
      </c>
      <c r="H298" s="3">
        <f t="shared" si="13"/>
        <v>0.11000000000058208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9187.3799999999992</v>
      </c>
      <c r="D355" s="2">
        <f>'PR-RAS'!E360</f>
        <v>6840.38</v>
      </c>
      <c r="E355" s="2">
        <v>0</v>
      </c>
      <c r="F355" s="2">
        <v>0</v>
      </c>
      <c r="G355" s="3">
        <f t="shared" si="12"/>
        <v>8095.3215599999994</v>
      </c>
      <c r="H355" s="3">
        <f t="shared" si="13"/>
        <v>0.75999999999930878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9187.3799999999992</v>
      </c>
      <c r="D368" s="2">
        <f>'PR-RAS'!E373</f>
        <v>6840.38</v>
      </c>
      <c r="E368" s="2">
        <v>0</v>
      </c>
      <c r="F368" s="2">
        <v>0</v>
      </c>
      <c r="G368" s="3">
        <f t="shared" si="12"/>
        <v>8392.6073799999995</v>
      </c>
      <c r="H368" s="3">
        <f t="shared" si="13"/>
        <v>0.75999999999930878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4491.6899999999996</v>
      </c>
      <c r="D374" s="2">
        <f>'PR-RAS'!E379</f>
        <v>731.96</v>
      </c>
      <c r="E374" s="2">
        <v>0</v>
      </c>
      <c r="F374" s="2">
        <v>0</v>
      </c>
      <c r="G374" s="3">
        <f t="shared" si="12"/>
        <v>2221.4425299999998</v>
      </c>
      <c r="H374" s="3">
        <f t="shared" si="13"/>
        <v>0.3500000000003638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1101.99</v>
      </c>
      <c r="D375" s="2">
        <f>'PR-RAS'!E380</f>
        <v>731.96</v>
      </c>
      <c r="E375" s="2">
        <v>0</v>
      </c>
      <c r="F375" s="2">
        <v>0</v>
      </c>
      <c r="G375" s="3">
        <f t="shared" si="12"/>
        <v>959.65033999999991</v>
      </c>
      <c r="H375" s="3">
        <f t="shared" si="13"/>
        <v>4.9999999999954525E-2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3389.7</v>
      </c>
      <c r="D379" s="2">
        <f>'PR-RAS'!E384</f>
        <v>0</v>
      </c>
      <c r="E379" s="2">
        <v>0</v>
      </c>
      <c r="F379" s="2">
        <v>0</v>
      </c>
      <c r="G379" s="3">
        <f t="shared" si="12"/>
        <v>1281.3065999999999</v>
      </c>
      <c r="H379" s="3">
        <f t="shared" si="13"/>
        <v>0.3000000000001819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4695.6899999999996</v>
      </c>
      <c r="D388" s="2">
        <f>'PR-RAS'!E393</f>
        <v>6108.42</v>
      </c>
      <c r="E388" s="2">
        <v>0</v>
      </c>
      <c r="F388" s="2">
        <v>0</v>
      </c>
      <c r="G388" s="3">
        <f t="shared" si="12"/>
        <v>6545.1491099999994</v>
      </c>
      <c r="H388" s="3">
        <f t="shared" si="13"/>
        <v>0.73000000000047294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4695.6899999999996</v>
      </c>
      <c r="D389" s="2">
        <f>'PR-RAS'!E394</f>
        <v>6108.42</v>
      </c>
      <c r="E389" s="2">
        <v>0</v>
      </c>
      <c r="F389" s="2">
        <v>0</v>
      </c>
      <c r="G389" s="3">
        <f t="shared" si="12"/>
        <v>6562.0616399999999</v>
      </c>
      <c r="H389" s="3">
        <f t="shared" si="13"/>
        <v>0.73000000000047294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9187.3799999999992</v>
      </c>
      <c r="D413" s="2">
        <f>'PR-RAS'!E418</f>
        <v>6840.38</v>
      </c>
      <c r="E413" s="2">
        <v>0</v>
      </c>
      <c r="F413" s="2">
        <v>0</v>
      </c>
      <c r="G413" s="3">
        <f t="shared" si="12"/>
        <v>9421.6736799999999</v>
      </c>
      <c r="H413" s="3">
        <f t="shared" si="13"/>
        <v>0.75999999999930878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130884.76</v>
      </c>
      <c r="D415" s="2">
        <f>'PR-RAS'!E420</f>
        <v>24943</v>
      </c>
      <c r="E415" s="2">
        <v>0</v>
      </c>
      <c r="F415" s="2">
        <v>0</v>
      </c>
      <c r="G415" s="3">
        <f t="shared" si="12"/>
        <v>74839.094639999996</v>
      </c>
      <c r="H415" s="3">
        <f t="shared" si="13"/>
        <v>0.24000000000523869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844947.9800000001</v>
      </c>
      <c r="D417" s="2">
        <f>'PR-RAS'!E422</f>
        <v>903066.47</v>
      </c>
      <c r="E417" s="2">
        <v>0</v>
      </c>
      <c r="F417" s="2">
        <v>0</v>
      </c>
      <c r="G417" s="3">
        <f t="shared" si="12"/>
        <v>1102849.6627199999</v>
      </c>
      <c r="H417" s="3">
        <f t="shared" si="13"/>
        <v>0.48999999987427145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802865.07000000007</v>
      </c>
      <c r="D418" s="2">
        <f>'PR-RAS'!E423</f>
        <v>853365.11</v>
      </c>
      <c r="E418" s="2">
        <v>0</v>
      </c>
      <c r="F418" s="2">
        <v>0</v>
      </c>
      <c r="G418" s="3">
        <f t="shared" si="12"/>
        <v>1046501.23593</v>
      </c>
      <c r="H418" s="3">
        <f t="shared" si="13"/>
        <v>0.18000000005122274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42082.910000000033</v>
      </c>
      <c r="D419" s="2">
        <f>'PR-RAS'!E424</f>
        <v>49701.359999999986</v>
      </c>
      <c r="E419" s="2">
        <v>0</v>
      </c>
      <c r="F419" s="2">
        <v>0</v>
      </c>
      <c r="G419" s="3">
        <f t="shared" si="12"/>
        <v>59140.993340000001</v>
      </c>
      <c r="H419" s="3">
        <f t="shared" si="13"/>
        <v>0.44999999995343387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35351.869999999995</v>
      </c>
      <c r="D422" s="2">
        <f>'PR-RAS'!E427</f>
        <v>24943</v>
      </c>
      <c r="E422" s="2">
        <v>0</v>
      </c>
      <c r="F422" s="2">
        <v>0</v>
      </c>
      <c r="G422" s="3">
        <f t="shared" si="12"/>
        <v>35885.143269999993</v>
      </c>
      <c r="H422" s="3">
        <f t="shared" si="13"/>
        <v>0.13000000000465661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14789.88</v>
      </c>
      <c r="E636" s="2">
        <v>0</v>
      </c>
      <c r="F636" s="2">
        <v>0</v>
      </c>
      <c r="G636" s="3">
        <f t="shared" si="14"/>
        <v>18783.1476</v>
      </c>
      <c r="H636" s="3">
        <f t="shared" si="15"/>
        <v>0.12000000000080036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844947.9800000001</v>
      </c>
      <c r="D637" s="2">
        <f>'PR-RAS'!E643</f>
        <v>903066.47</v>
      </c>
      <c r="E637" s="2">
        <v>0</v>
      </c>
      <c r="F637" s="2">
        <v>0</v>
      </c>
      <c r="G637" s="3">
        <f t="shared" si="14"/>
        <v>1686087.4651200001</v>
      </c>
      <c r="H637" s="3">
        <f t="shared" si="15"/>
        <v>0.48999999987427145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802865.07000000007</v>
      </c>
      <c r="D638" s="2">
        <f>'PR-RAS'!E644</f>
        <v>853365.11</v>
      </c>
      <c r="E638" s="2">
        <v>0</v>
      </c>
      <c r="F638" s="2">
        <v>0</v>
      </c>
      <c r="G638" s="3">
        <f t="shared" si="14"/>
        <v>1598612.19973</v>
      </c>
      <c r="H638" s="3">
        <f t="shared" si="15"/>
        <v>0.18000000005122274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42082.910000000033</v>
      </c>
      <c r="D639" s="2">
        <f>'PR-RAS'!E645</f>
        <v>49701.359999999986</v>
      </c>
      <c r="E639" s="2">
        <v>0</v>
      </c>
      <c r="F639" s="2">
        <v>0</v>
      </c>
      <c r="G639" s="3">
        <f t="shared" si="14"/>
        <v>90267.831940000004</v>
      </c>
      <c r="H639" s="3">
        <f t="shared" si="15"/>
        <v>0.44999999995343387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35351.869999999995</v>
      </c>
      <c r="D642" s="2">
        <f>'PR-RAS'!E648</f>
        <v>39732.879999999997</v>
      </c>
      <c r="E642" s="2">
        <v>0</v>
      </c>
      <c r="F642" s="2">
        <v>0</v>
      </c>
      <c r="G642" s="3">
        <f t="shared" si="14"/>
        <v>73598.100829999996</v>
      </c>
      <c r="H642" s="3">
        <f t="shared" si="15"/>
        <v>0.25000000000727596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6731.0400000000373</v>
      </c>
      <c r="D643" s="2">
        <f>'PR-RAS'!E649</f>
        <v>9968.4799999999886</v>
      </c>
      <c r="E643" s="2">
        <v>0</v>
      </c>
      <c r="F643" s="2">
        <v>0</v>
      </c>
      <c r="G643" s="3">
        <f t="shared" si="14"/>
        <v>17120.856000000011</v>
      </c>
      <c r="H643" s="3">
        <f t="shared" si="15"/>
        <v>0.52000000002590241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53986.64</v>
      </c>
      <c r="D645" s="2">
        <f>'PR-RAS'!E651</f>
        <v>0</v>
      </c>
      <c r="E645" s="2">
        <v>0</v>
      </c>
      <c r="F645" s="2">
        <v>0</v>
      </c>
      <c r="G645" s="3">
        <f t="shared" si="14"/>
        <v>34767.396160000004</v>
      </c>
      <c r="H645" s="3">
        <f t="shared" si="15"/>
        <v>0.36000000000058208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3531.19</v>
      </c>
      <c r="D646" s="2">
        <f>'PR-RAS'!E653</f>
        <v>6731.04</v>
      </c>
      <c r="E646" s="2">
        <v>0</v>
      </c>
      <c r="F646" s="2">
        <v>0</v>
      </c>
      <c r="G646" s="3">
        <f t="shared" si="14"/>
        <v>10960.659150000001</v>
      </c>
      <c r="H646" s="3">
        <f t="shared" si="15"/>
        <v>0.23000000000001819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866474.88</v>
      </c>
      <c r="D647" s="2">
        <f>'PR-RAS'!E654</f>
        <v>865660.12</v>
      </c>
      <c r="E647" s="2">
        <v>0</v>
      </c>
      <c r="F647" s="2">
        <v>0</v>
      </c>
      <c r="G647" s="3">
        <f t="shared" si="14"/>
        <v>1678175.6475200001</v>
      </c>
      <c r="H647" s="3">
        <f t="shared" si="15"/>
        <v>0.23999999999068677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863275.03</v>
      </c>
      <c r="D648" s="2">
        <f>'PR-RAS'!E655</f>
        <v>872391.16</v>
      </c>
      <c r="E648" s="2">
        <v>0</v>
      </c>
      <c r="F648" s="2">
        <v>0</v>
      </c>
      <c r="G648" s="3">
        <f t="shared" si="14"/>
        <v>1687413.1054500001</v>
      </c>
      <c r="H648" s="3">
        <f t="shared" si="15"/>
        <v>0.19000000006053597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6731.0399999999208</v>
      </c>
      <c r="D649" s="2">
        <f>'PR-RAS'!E656</f>
        <v>0</v>
      </c>
      <c r="E649" s="2">
        <v>0</v>
      </c>
      <c r="F649" s="2">
        <v>0</v>
      </c>
      <c r="G649" s="3">
        <f t="shared" si="14"/>
        <v>4361.7139199999492</v>
      </c>
      <c r="H649" s="3">
        <f t="shared" si="15"/>
        <v>3.9999999920837581E-2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27</v>
      </c>
      <c r="E651" s="2">
        <v>0</v>
      </c>
      <c r="F651" s="2">
        <v>0</v>
      </c>
      <c r="G651" s="3">
        <f t="shared" si="14"/>
        <v>50.7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24</v>
      </c>
      <c r="D653" s="2">
        <f>'PR-RAS'!E660</f>
        <v>27</v>
      </c>
      <c r="E653" s="2">
        <v>0</v>
      </c>
      <c r="F653" s="2">
        <v>0</v>
      </c>
      <c r="G653" s="3">
        <f t="shared" si="14"/>
        <v>50.856000000000002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9139.49</v>
      </c>
      <c r="D665" s="2">
        <f>'PR-RAS'!E672</f>
        <v>9972.5499999999993</v>
      </c>
      <c r="E665" s="2">
        <v>0</v>
      </c>
      <c r="F665" s="2">
        <v>0</v>
      </c>
      <c r="G665" s="3">
        <f t="shared" si="14"/>
        <v>19312.16776</v>
      </c>
      <c r="H665" s="3">
        <f t="shared" si="15"/>
        <v>0.94000000000050932</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8862.92</v>
      </c>
      <c r="D666" s="2">
        <f>'PR-RAS'!E673</f>
        <v>3761.36</v>
      </c>
      <c r="E666" s="2">
        <v>0</v>
      </c>
      <c r="F666" s="2">
        <v>0</v>
      </c>
      <c r="G666" s="3">
        <f t="shared" si="14"/>
        <v>10896.4506</v>
      </c>
      <c r="H666" s="3">
        <f t="shared" si="15"/>
        <v>0.44000000000005457</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658117.59</v>
      </c>
      <c r="D676" s="2">
        <f>'PR-RAS'!E683</f>
        <v>711440.08</v>
      </c>
      <c r="E676" s="2">
        <v>0</v>
      </c>
      <c r="F676" s="2">
        <v>0</v>
      </c>
      <c r="G676" s="3">
        <f t="shared" si="14"/>
        <v>1404673.4812500002</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3.29</v>
      </c>
      <c r="D703" s="2">
        <f>'PR-RAS'!E710</f>
        <v>0.43</v>
      </c>
      <c r="E703" s="2">
        <v>0</v>
      </c>
      <c r="F703" s="2">
        <v>0</v>
      </c>
      <c r="G703" s="3">
        <f t="shared" si="14"/>
        <v>2.9133</v>
      </c>
      <c r="H703" s="3">
        <f t="shared" si="15"/>
        <v>0.72</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2445</v>
      </c>
      <c r="D717" s="2">
        <f>'PR-RAS'!E724</f>
        <v>13883.17</v>
      </c>
      <c r="E717" s="2">
        <v>0</v>
      </c>
      <c r="F717" s="2">
        <v>0</v>
      </c>
      <c r="G717" s="3">
        <f t="shared" si="14"/>
        <v>21631.319439999999</v>
      </c>
      <c r="H717" s="3">
        <f t="shared" si="15"/>
        <v>0.17000000000007276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120.2</v>
      </c>
      <c r="D725" s="2">
        <f>'PR-RAS'!E732</f>
        <v>0</v>
      </c>
      <c r="E725" s="2">
        <v>0</v>
      </c>
      <c r="F725" s="2">
        <v>0</v>
      </c>
      <c r="G725" s="3">
        <f t="shared" si="14"/>
        <v>87.024799999999999</v>
      </c>
      <c r="H725" s="3">
        <f t="shared" si="15"/>
        <v>0.20000000000000284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796.34</v>
      </c>
      <c r="D726" s="2">
        <f>'PR-RAS'!E733</f>
        <v>0</v>
      </c>
      <c r="E726" s="2">
        <v>0</v>
      </c>
      <c r="F726" s="2">
        <v>0</v>
      </c>
      <c r="G726" s="3">
        <f t="shared" si="14"/>
        <v>577.34649999999999</v>
      </c>
      <c r="H726" s="3">
        <f t="shared" si="15"/>
        <v>0.34000000000003183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312.48</v>
      </c>
      <c r="D729" s="2">
        <f>'PR-RAS'!E736</f>
        <v>99.85</v>
      </c>
      <c r="E729" s="2">
        <v>0</v>
      </c>
      <c r="F729" s="2">
        <v>0</v>
      </c>
      <c r="G729" s="3">
        <f t="shared" si="14"/>
        <v>372.86704000000003</v>
      </c>
      <c r="H729" s="3">
        <f t="shared" si="15"/>
        <v>0.63000000000002387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4395.04</v>
      </c>
      <c r="D731" s="2">
        <f>'PR-RAS'!E738</f>
        <v>7325.14</v>
      </c>
      <c r="E731" s="2">
        <v>0</v>
      </c>
      <c r="F731" s="2">
        <v>0</v>
      </c>
      <c r="G731" s="3">
        <f t="shared" si="14"/>
        <v>13903.0836</v>
      </c>
      <c r="H731" s="3">
        <f t="shared" si="15"/>
        <v>0.18000000000029104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0.01</v>
      </c>
      <c r="D733" s="2">
        <f>'PR-RAS'!E740</f>
        <v>133.75</v>
      </c>
      <c r="E733" s="2">
        <v>0</v>
      </c>
      <c r="F733" s="2">
        <v>0</v>
      </c>
      <c r="G733" s="3">
        <f t="shared" si="14"/>
        <v>195.81732</v>
      </c>
      <c r="H733" s="3">
        <f t="shared" si="15"/>
        <v>0.26</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283.33999999999997</v>
      </c>
      <c r="D735" s="2">
        <f>'PR-RAS'!E742</f>
        <v>764.76</v>
      </c>
      <c r="E735" s="2">
        <v>0</v>
      </c>
      <c r="F735" s="2">
        <v>0</v>
      </c>
      <c r="G735" s="3">
        <f t="shared" si="14"/>
        <v>1330.63924</v>
      </c>
      <c r="H735" s="3">
        <f t="shared" si="15"/>
        <v>0.57999999999998408</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1944.92</v>
      </c>
      <c r="D737" s="2">
        <f>'PR-RAS'!E744</f>
        <v>1940</v>
      </c>
      <c r="E737" s="2">
        <v>0</v>
      </c>
      <c r="F737" s="2">
        <v>0</v>
      </c>
      <c r="G737" s="3">
        <f t="shared" si="28"/>
        <v>4287.1411200000002</v>
      </c>
      <c r="H737" s="3">
        <f t="shared" si="29"/>
        <v>7.999999999992724E-2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82053.38</v>
      </c>
      <c r="D844" s="2">
        <f>'PR-RAS'!E851</f>
        <v>86458.69</v>
      </c>
      <c r="E844" s="2">
        <v>0</v>
      </c>
      <c r="F844" s="2">
        <v>0</v>
      </c>
      <c r="G844" s="3">
        <f t="shared" si="34"/>
        <v>214940.35068</v>
      </c>
      <c r="H844" s="3">
        <f t="shared" si="35"/>
        <v>0.69000000000232831</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332997.67</v>
      </c>
      <c r="D1011" s="7">
        <f>BILANCA!E6</f>
        <v>378631.02999999997</v>
      </c>
      <c r="E1011" s="7">
        <v>0</v>
      </c>
      <c r="F1011" s="7">
        <v>0</v>
      </c>
      <c r="G1011" s="8">
        <f t="shared" ref="G1011:G1306" si="38">B1011/1000*C1011+B1011/500*D1011</f>
        <v>1090.2597299999998</v>
      </c>
      <c r="H1011" s="8">
        <f t="shared" si="35"/>
        <v>0.35999999998603016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272279.99</v>
      </c>
      <c r="D1012" s="2">
        <f>BILANCA!E7</f>
        <v>259467.02</v>
      </c>
      <c r="E1012" s="2">
        <v>0</v>
      </c>
      <c r="F1012" s="2">
        <v>0</v>
      </c>
      <c r="G1012" s="3">
        <f t="shared" si="38"/>
        <v>1582.42806</v>
      </c>
      <c r="H1012" s="3">
        <f t="shared" si="35"/>
        <v>2.9999999998835847E-2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272019.18</v>
      </c>
      <c r="D1017" s="2">
        <f>BILANCA!E12</f>
        <v>258782.33</v>
      </c>
      <c r="E1017" s="2">
        <v>0</v>
      </c>
      <c r="F1017" s="2">
        <v>0</v>
      </c>
      <c r="G1017" s="3">
        <f t="shared" si="38"/>
        <v>5527.0868799999998</v>
      </c>
      <c r="H1017" s="3">
        <f t="shared" si="35"/>
        <v>0.5099999999802094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86297.15</v>
      </c>
      <c r="D1018" s="2">
        <f>BILANCA!E13</f>
        <v>86297.15</v>
      </c>
      <c r="E1018" s="2">
        <v>0</v>
      </c>
      <c r="F1018" s="2">
        <v>0</v>
      </c>
      <c r="G1018" s="3">
        <f t="shared" si="38"/>
        <v>2071.1316000000002</v>
      </c>
      <c r="H1018" s="3">
        <f t="shared" si="35"/>
        <v>0.29999999998835847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52946.21</v>
      </c>
      <c r="D1020" s="2">
        <f>BILANCA!E15</f>
        <v>52946.21</v>
      </c>
      <c r="E1020" s="2">
        <v>0</v>
      </c>
      <c r="F1020" s="2">
        <v>0</v>
      </c>
      <c r="G1020" s="3">
        <f t="shared" si="38"/>
        <v>1588.3862999999999</v>
      </c>
      <c r="H1020" s="3">
        <f t="shared" si="35"/>
        <v>0.41999999999825377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33350.94</v>
      </c>
      <c r="D1022" s="2">
        <f>BILANCA!E17</f>
        <v>33350.94</v>
      </c>
      <c r="E1022" s="2">
        <v>0</v>
      </c>
      <c r="F1022" s="2">
        <v>0</v>
      </c>
      <c r="G1022" s="3">
        <f t="shared" si="38"/>
        <v>1200.6338400000002</v>
      </c>
      <c r="H1022" s="3">
        <f t="shared" si="35"/>
        <v>0.11999999999534339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133693.44</v>
      </c>
      <c r="D1024" s="2">
        <f>BILANCA!E19</f>
        <v>114348.16999999998</v>
      </c>
      <c r="E1024" s="2">
        <v>0</v>
      </c>
      <c r="F1024" s="2">
        <v>0</v>
      </c>
      <c r="G1024" s="3">
        <f t="shared" si="38"/>
        <v>5073.4569199999996</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78137.539999999994</v>
      </c>
      <c r="D1025" s="2">
        <f>BILANCA!E20</f>
        <v>78137.539999999994</v>
      </c>
      <c r="E1025" s="2">
        <v>0</v>
      </c>
      <c r="F1025" s="2">
        <v>0</v>
      </c>
      <c r="G1025" s="3">
        <f t="shared" si="38"/>
        <v>3516.1892999999995</v>
      </c>
      <c r="H1025" s="3">
        <f t="shared" si="35"/>
        <v>0.92000000001280569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3325.09</v>
      </c>
      <c r="D1026" s="2">
        <f>BILANCA!E21</f>
        <v>3325.09</v>
      </c>
      <c r="E1026" s="2">
        <v>0</v>
      </c>
      <c r="F1026" s="2">
        <v>0</v>
      </c>
      <c r="G1026" s="3">
        <f t="shared" si="38"/>
        <v>159.60432000000003</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154817.82</v>
      </c>
      <c r="D1027" s="2">
        <f>BILANCA!E22</f>
        <v>154817.82</v>
      </c>
      <c r="E1027" s="2">
        <v>0</v>
      </c>
      <c r="F1027" s="2">
        <v>0</v>
      </c>
      <c r="G1027" s="3">
        <f t="shared" si="38"/>
        <v>7895.7088200000017</v>
      </c>
      <c r="H1027" s="3">
        <f t="shared" si="35"/>
        <v>0.35999999998603016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6937.8</v>
      </c>
      <c r="D1030" s="2">
        <f>BILANCA!E25</f>
        <v>6937.8</v>
      </c>
      <c r="E1030" s="2">
        <v>0</v>
      </c>
      <c r="F1030" s="2">
        <v>0</v>
      </c>
      <c r="G1030" s="3">
        <f t="shared" si="38"/>
        <v>416.26800000000003</v>
      </c>
      <c r="H1030" s="3">
        <f t="shared" si="35"/>
        <v>0.3999999999996362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55002.94</v>
      </c>
      <c r="D1031" s="2">
        <f>BILANCA!E26</f>
        <v>55458.92</v>
      </c>
      <c r="E1031" s="2">
        <v>0</v>
      </c>
      <c r="F1031" s="2">
        <v>0</v>
      </c>
      <c r="G1031" s="3">
        <f t="shared" si="38"/>
        <v>3484.3363800000002</v>
      </c>
      <c r="H1031" s="3">
        <f t="shared" si="35"/>
        <v>0.13999999999941792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164527.75</v>
      </c>
      <c r="D1033" s="2">
        <f>BILANCA!E28</f>
        <v>184329</v>
      </c>
      <c r="E1033" s="2">
        <v>0</v>
      </c>
      <c r="F1033" s="2">
        <v>0</v>
      </c>
      <c r="G1033" s="3">
        <f t="shared" si="38"/>
        <v>12263.27225</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52028.59</v>
      </c>
      <c r="D1040" s="2">
        <f>BILANCA!E35</f>
        <v>58137.01</v>
      </c>
      <c r="E1040" s="2">
        <v>0</v>
      </c>
      <c r="F1040" s="2">
        <v>0</v>
      </c>
      <c r="G1040" s="3">
        <f t="shared" si="38"/>
        <v>5049.0783000000001</v>
      </c>
      <c r="H1040" s="3">
        <f t="shared" si="35"/>
        <v>0.42000000000552973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52028.59</v>
      </c>
      <c r="D1041" s="2">
        <f>BILANCA!E36</f>
        <v>58137.01</v>
      </c>
      <c r="E1041" s="2">
        <v>0</v>
      </c>
      <c r="F1041" s="2">
        <v>0</v>
      </c>
      <c r="G1041" s="3">
        <f t="shared" si="38"/>
        <v>5217.3809099999999</v>
      </c>
      <c r="H1041" s="3">
        <f t="shared" si="35"/>
        <v>0.42000000000552973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260.80999999999767</v>
      </c>
      <c r="D1057" s="2">
        <f>BILANCA!E52</f>
        <v>684.69000000000233</v>
      </c>
      <c r="E1057" s="2">
        <v>0</v>
      </c>
      <c r="F1057" s="2">
        <v>0</v>
      </c>
      <c r="G1057" s="3">
        <f t="shared" si="38"/>
        <v>76.618930000000105</v>
      </c>
      <c r="H1057" s="3">
        <f t="shared" si="35"/>
        <v>0.5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260.81</v>
      </c>
      <c r="D1058" s="2">
        <f>BILANCA!E53</f>
        <v>260.81</v>
      </c>
      <c r="E1058" s="2">
        <v>0</v>
      </c>
      <c r="F1058" s="2">
        <v>0</v>
      </c>
      <c r="G1058" s="3">
        <f t="shared" si="38"/>
        <v>37.556640000000002</v>
      </c>
      <c r="H1058" s="3">
        <f t="shared" si="35"/>
        <v>0.37999999999999545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62041.88</v>
      </c>
      <c r="D1059" s="2">
        <f>BILANCA!E54</f>
        <v>62465.760000000002</v>
      </c>
      <c r="E1059" s="2">
        <v>0</v>
      </c>
      <c r="F1059" s="2">
        <v>0</v>
      </c>
      <c r="G1059" s="3">
        <f t="shared" si="38"/>
        <v>9161.6966000000011</v>
      </c>
      <c r="H1059" s="3">
        <f t="shared" si="35"/>
        <v>0.36000000000058208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62041.88</v>
      </c>
      <c r="D1060" s="2">
        <f>BILANCA!E55</f>
        <v>62041.88</v>
      </c>
      <c r="E1060" s="2">
        <v>0</v>
      </c>
      <c r="F1060" s="2">
        <v>0</v>
      </c>
      <c r="G1060" s="3">
        <f t="shared" si="38"/>
        <v>9306.2819999999992</v>
      </c>
      <c r="H1060" s="3">
        <f t="shared" si="35"/>
        <v>0.24000000000523869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60717.68</v>
      </c>
      <c r="D1074" s="2">
        <f>BILANCA!E69</f>
        <v>119164.01</v>
      </c>
      <c r="E1074" s="2">
        <v>0</v>
      </c>
      <c r="F1074" s="2">
        <v>0</v>
      </c>
      <c r="G1074" s="3">
        <f t="shared" si="38"/>
        <v>19138.924800000001</v>
      </c>
      <c r="H1074" s="3">
        <f t="shared" si="35"/>
        <v>0.32999999999447027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6731.04</v>
      </c>
      <c r="D1075" s="2">
        <f>BILANCA!E70</f>
        <v>0</v>
      </c>
      <c r="E1075" s="2">
        <v>0</v>
      </c>
      <c r="F1075" s="2">
        <v>0</v>
      </c>
      <c r="G1075" s="3">
        <f t="shared" si="38"/>
        <v>437.51760000000002</v>
      </c>
      <c r="H1075" s="3">
        <f t="shared" si="35"/>
        <v>3.999999999996362E-2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6731.04</v>
      </c>
      <c r="D1076" s="2">
        <f>BILANCA!E71</f>
        <v>0</v>
      </c>
      <c r="E1076" s="2">
        <v>0</v>
      </c>
      <c r="F1076" s="2">
        <v>0</v>
      </c>
      <c r="G1076" s="3">
        <f t="shared" si="38"/>
        <v>444.24864000000002</v>
      </c>
      <c r="H1076" s="3">
        <f t="shared" si="35"/>
        <v>3.999999999996362E-2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6731.04</v>
      </c>
      <c r="D1078" s="2">
        <f>BILANCA!E73</f>
        <v>0</v>
      </c>
      <c r="E1078" s="2">
        <v>0</v>
      </c>
      <c r="F1078" s="2">
        <v>0</v>
      </c>
      <c r="G1078" s="3">
        <f t="shared" si="38"/>
        <v>457.71072000000004</v>
      </c>
      <c r="H1078" s="3">
        <f t="shared" si="35"/>
        <v>3.999999999996362E-2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119164.01</v>
      </c>
      <c r="E1152" s="2">
        <v>0</v>
      </c>
      <c r="F1152" s="2">
        <v>0</v>
      </c>
      <c r="G1152" s="3">
        <f t="shared" si="38"/>
        <v>33842.578839999995</v>
      </c>
      <c r="H1152" s="3">
        <f t="shared" si="41"/>
        <v>9.9999999947613105E-3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117996.4</v>
      </c>
      <c r="E1155" s="2">
        <v>0</v>
      </c>
      <c r="F1155" s="2">
        <v>0</v>
      </c>
      <c r="G1155" s="3">
        <f t="shared" si="38"/>
        <v>34218.955999999998</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117996.4</v>
      </c>
      <c r="E1161" s="2">
        <v>0</v>
      </c>
      <c r="F1161" s="2">
        <v>0</v>
      </c>
      <c r="G1161" s="3">
        <f t="shared" si="38"/>
        <v>35634.912799999998</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1167.6099999999999</v>
      </c>
      <c r="E1167" s="2">
        <v>0</v>
      </c>
      <c r="F1167" s="2">
        <v>0</v>
      </c>
      <c r="G1167" s="3">
        <f t="shared" si="38"/>
        <v>366.62953999999996</v>
      </c>
      <c r="H1167" s="3">
        <f t="shared" si="41"/>
        <v>0.39000000000010004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53986.64</v>
      </c>
      <c r="D1176" s="2">
        <f>BILANCA!E171</f>
        <v>0</v>
      </c>
      <c r="E1176" s="2">
        <v>0</v>
      </c>
      <c r="F1176" s="2">
        <v>0</v>
      </c>
      <c r="G1176" s="3">
        <f t="shared" si="38"/>
        <v>8961.7822400000005</v>
      </c>
      <c r="H1176" s="3">
        <f t="shared" si="41"/>
        <v>0.36000000000058208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53986.64</v>
      </c>
      <c r="D1177" s="2">
        <f>BILANCA!E172</f>
        <v>0</v>
      </c>
      <c r="E1177" s="2">
        <v>0</v>
      </c>
      <c r="F1177" s="2">
        <v>0</v>
      </c>
      <c r="G1177" s="3">
        <f t="shared" si="38"/>
        <v>9015.7688799999996</v>
      </c>
      <c r="H1177" s="3">
        <f t="shared" si="41"/>
        <v>0.36000000000058208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332997.67000000004</v>
      </c>
      <c r="D1180" s="2">
        <f>BILANCA!E176</f>
        <v>378631.02999999997</v>
      </c>
      <c r="E1180" s="2">
        <v>0</v>
      </c>
      <c r="F1180" s="2">
        <v>0</v>
      </c>
      <c r="G1180" s="3">
        <f t="shared" si="38"/>
        <v>185344.15410000001</v>
      </c>
      <c r="H1180" s="3">
        <f t="shared" si="41"/>
        <v>0.3599999999278225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63654.22</v>
      </c>
      <c r="D1181" s="2">
        <f>BILANCA!E177</f>
        <v>70875.909999999989</v>
      </c>
      <c r="E1181" s="2">
        <v>0</v>
      </c>
      <c r="F1181" s="2">
        <v>0</v>
      </c>
      <c r="G1181" s="3">
        <f t="shared" si="38"/>
        <v>35124.432840000001</v>
      </c>
      <c r="H1181" s="3">
        <f t="shared" si="41"/>
        <v>0.31000000001222361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63654.22</v>
      </c>
      <c r="D1182" s="2">
        <f>BILANCA!E178</f>
        <v>70875.909999999989</v>
      </c>
      <c r="E1182" s="2">
        <v>0</v>
      </c>
      <c r="F1182" s="2">
        <v>0</v>
      </c>
      <c r="G1182" s="3">
        <f t="shared" si="38"/>
        <v>35329.838879999996</v>
      </c>
      <c r="H1182" s="3">
        <f t="shared" si="41"/>
        <v>0.31000000001222361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59944.98</v>
      </c>
      <c r="D1183" s="2">
        <f>BILANCA!E179</f>
        <v>65242.99</v>
      </c>
      <c r="E1183" s="2">
        <v>0</v>
      </c>
      <c r="F1183" s="2">
        <v>0</v>
      </c>
      <c r="G1183" s="3">
        <f t="shared" si="38"/>
        <v>32944.556079999995</v>
      </c>
      <c r="H1183" s="3">
        <f t="shared" si="41"/>
        <v>2.9999999998835847E-2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1350.19</v>
      </c>
      <c r="D1184" s="2">
        <f>BILANCA!E180</f>
        <v>2496.19</v>
      </c>
      <c r="E1184" s="2">
        <v>0</v>
      </c>
      <c r="F1184" s="2">
        <v>0</v>
      </c>
      <c r="G1184" s="3">
        <f t="shared" si="38"/>
        <v>1103.60718</v>
      </c>
      <c r="H1184" s="3">
        <f t="shared" si="41"/>
        <v>0.38000000000010914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48.24</v>
      </c>
      <c r="D1185" s="2">
        <f>BILANCA!E181</f>
        <v>0</v>
      </c>
      <c r="E1185" s="2">
        <v>0</v>
      </c>
      <c r="F1185" s="2">
        <v>0</v>
      </c>
      <c r="G1185" s="3">
        <f t="shared" si="38"/>
        <v>8.4420000000000002</v>
      </c>
      <c r="H1185" s="3">
        <f t="shared" si="41"/>
        <v>0.24000000000000199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48.24</v>
      </c>
      <c r="D1188" s="2">
        <f>BILANCA!E184</f>
        <v>0</v>
      </c>
      <c r="E1188" s="2">
        <v>0</v>
      </c>
      <c r="F1188" s="2">
        <v>0</v>
      </c>
      <c r="G1188" s="3">
        <f t="shared" si="38"/>
        <v>8.5867199999999997</v>
      </c>
      <c r="H1188" s="3">
        <f t="shared" si="41"/>
        <v>0.24000000000000199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2310.81</v>
      </c>
      <c r="D1200" s="2">
        <f>BILANCA!E196</f>
        <v>3136.73</v>
      </c>
      <c r="E1200" s="2">
        <v>0</v>
      </c>
      <c r="F1200" s="2">
        <v>0</v>
      </c>
      <c r="G1200" s="3">
        <f t="shared" si="38"/>
        <v>1631.0113000000001</v>
      </c>
      <c r="H1200" s="3">
        <f t="shared" si="41"/>
        <v>0.46000000000003638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269343.45</v>
      </c>
      <c r="D1255" s="2">
        <f>BILANCA!E251</f>
        <v>307755.12</v>
      </c>
      <c r="E1255" s="2">
        <v>0</v>
      </c>
      <c r="F1255" s="2">
        <v>0</v>
      </c>
      <c r="G1255" s="3">
        <f t="shared" si="38"/>
        <v>216789.15404999998</v>
      </c>
      <c r="H1255" s="3">
        <f t="shared" si="41"/>
        <v>0.57000000000698492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269343.45</v>
      </c>
      <c r="D1256" s="2">
        <f>BILANCA!E252</f>
        <v>297786.64</v>
      </c>
      <c r="E1256" s="2">
        <v>0</v>
      </c>
      <c r="F1256" s="2">
        <v>0</v>
      </c>
      <c r="G1256" s="3">
        <f t="shared" si="38"/>
        <v>212769.51558000001</v>
      </c>
      <c r="H1256" s="3">
        <f t="shared" si="41"/>
        <v>0.80999999999767169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269343.45</v>
      </c>
      <c r="D1257" s="2">
        <f>BILANCA!E253</f>
        <v>297786.64</v>
      </c>
      <c r="E1257" s="2">
        <v>0</v>
      </c>
      <c r="F1257" s="2">
        <v>0</v>
      </c>
      <c r="G1257" s="3">
        <f t="shared" si="38"/>
        <v>213634.43231</v>
      </c>
      <c r="H1257" s="3">
        <f t="shared" si="41"/>
        <v>0.80999999999767169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9968.4800000000105</v>
      </c>
      <c r="E1259" s="2">
        <v>0</v>
      </c>
      <c r="F1259" s="2">
        <v>0</v>
      </c>
      <c r="G1259" s="3">
        <f t="shared" si="38"/>
        <v>4964.3030400000052</v>
      </c>
      <c r="H1259" s="3">
        <f t="shared" si="41"/>
        <v>0.48000000001047738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132027.44</v>
      </c>
      <c r="D1260" s="2">
        <f>BILANCA!E256</f>
        <v>165239.92000000001</v>
      </c>
      <c r="E1260" s="2">
        <v>0</v>
      </c>
      <c r="F1260" s="2">
        <v>0</v>
      </c>
      <c r="G1260" s="3">
        <f t="shared" si="38"/>
        <v>115626.82</v>
      </c>
      <c r="H1260" s="3">
        <f t="shared" si="41"/>
        <v>0.51999999998952262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132027.44</v>
      </c>
      <c r="D1261" s="2">
        <f>BILANCA!E257</f>
        <v>165239.92000000001</v>
      </c>
      <c r="E1261" s="2">
        <v>0</v>
      </c>
      <c r="F1261" s="2">
        <v>0</v>
      </c>
      <c r="G1261" s="3">
        <f t="shared" si="38"/>
        <v>116089.32728</v>
      </c>
      <c r="H1261" s="3">
        <f t="shared" si="41"/>
        <v>0.51999999998952262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132027.44</v>
      </c>
      <c r="D1264" s="2">
        <f>BILANCA!E260</f>
        <v>155271.44</v>
      </c>
      <c r="E1264" s="2">
        <v>0</v>
      </c>
      <c r="F1264" s="2">
        <v>0</v>
      </c>
      <c r="G1264" s="3">
        <f t="shared" si="38"/>
        <v>112412.86128000001</v>
      </c>
      <c r="H1264" s="3">
        <f t="shared" si="41"/>
        <v>0.88000000000465661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132027.44</v>
      </c>
      <c r="D1266" s="2">
        <f>BILANCA!E262</f>
        <v>155271.44</v>
      </c>
      <c r="E1266" s="2">
        <v>0</v>
      </c>
      <c r="F1266" s="2">
        <v>0</v>
      </c>
      <c r="G1266" s="3">
        <f t="shared" si="38"/>
        <v>113298.00192000001</v>
      </c>
      <c r="H1266" s="3">
        <f t="shared" si="41"/>
        <v>0.88000000000465661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12028.67</v>
      </c>
      <c r="D1301" s="2">
        <f>BILANCA!E297</f>
        <v>12028.67</v>
      </c>
      <c r="E1301" s="2">
        <v>0</v>
      </c>
      <c r="F1301" s="2">
        <v>0</v>
      </c>
      <c r="G1301" s="3">
        <f t="shared" si="38"/>
        <v>10501.028909999999</v>
      </c>
      <c r="H1301" s="3">
        <f t="shared" si="41"/>
        <v>0.65999999999985448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12028.67</v>
      </c>
      <c r="D1302" s="2">
        <f>BILANCA!E298</f>
        <v>12028.67</v>
      </c>
      <c r="E1302" s="2">
        <v>0</v>
      </c>
      <c r="F1302" s="2">
        <v>0</v>
      </c>
      <c r="G1302" s="3">
        <f t="shared" si="38"/>
        <v>10537.11492</v>
      </c>
      <c r="H1302" s="3">
        <f t="shared" si="41"/>
        <v>0.65999999999985448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119164.01</v>
      </c>
      <c r="E1305" s="2">
        <v>0</v>
      </c>
      <c r="F1305" s="2">
        <v>0</v>
      </c>
      <c r="G1305" s="3">
        <f t="shared" si="38"/>
        <v>70306.765899999999</v>
      </c>
      <c r="H1305" s="3">
        <f t="shared" si="41"/>
        <v>9.9999999947613105E-3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1803.77</v>
      </c>
      <c r="D1339" s="2">
        <f>BILANCA!E336</f>
        <v>2466.88</v>
      </c>
      <c r="E1339" s="2">
        <v>0</v>
      </c>
      <c r="F1339" s="2">
        <v>0</v>
      </c>
      <c r="G1339" s="3">
        <f t="shared" si="52"/>
        <v>2216.6473700000001</v>
      </c>
      <c r="H1339" s="3">
        <f t="shared" si="41"/>
        <v>0.34999999999990905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61850.45</v>
      </c>
      <c r="D1340" s="2">
        <f>BILANCA!E337</f>
        <v>68409.03</v>
      </c>
      <c r="E1340" s="2">
        <v>0</v>
      </c>
      <c r="F1340" s="2">
        <v>0</v>
      </c>
      <c r="G1340" s="3">
        <f t="shared" si="52"/>
        <v>65560.608300000007</v>
      </c>
      <c r="H1340" s="3">
        <f t="shared" si="41"/>
        <v>0.47999999999592546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12028.67</v>
      </c>
      <c r="D1400" s="14">
        <f>BILANCA!E397</f>
        <v>12028.67</v>
      </c>
      <c r="E1400" s="14">
        <v>0</v>
      </c>
      <c r="F1400" s="14">
        <v>0</v>
      </c>
      <c r="G1400" s="15">
        <f t="shared" si="52"/>
        <v>14073.543900000001</v>
      </c>
      <c r="H1400" s="15">
        <f t="shared" si="41"/>
        <v>0.65999999999985448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802865.07</v>
      </c>
      <c r="D1510" s="2">
        <f>'RAS-funkcijski'!E114</f>
        <v>853365.11</v>
      </c>
      <c r="E1510" s="2">
        <v>0</v>
      </c>
      <c r="F1510" s="2">
        <v>0</v>
      </c>
      <c r="G1510" s="3">
        <f t="shared" si="52"/>
        <v>276055.48190000001</v>
      </c>
      <c r="H1510" s="3">
        <f t="shared" si="63"/>
        <v>0.17999999993480742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802865.07</v>
      </c>
      <c r="D1511" s="2">
        <f>'RAS-funkcijski'!E115</f>
        <v>853365.11</v>
      </c>
      <c r="E1511" s="2">
        <v>0</v>
      </c>
      <c r="F1511" s="2">
        <v>0</v>
      </c>
      <c r="G1511" s="3">
        <f t="shared" si="52"/>
        <v>278565.07718999998</v>
      </c>
      <c r="H1511" s="3">
        <f t="shared" si="63"/>
        <v>0.17999999993480742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802865.07</v>
      </c>
      <c r="D1513" s="2">
        <f>'RAS-funkcijski'!E117</f>
        <v>853365.11</v>
      </c>
      <c r="E1513" s="2">
        <v>0</v>
      </c>
      <c r="F1513" s="2">
        <v>0</v>
      </c>
      <c r="G1513" s="3">
        <f t="shared" si="52"/>
        <v>283584.26776999998</v>
      </c>
      <c r="H1513" s="3">
        <f t="shared" si="63"/>
        <v>0.17999999993480742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802865.07</v>
      </c>
      <c r="D1537" s="14">
        <f>'RAS-funkcijski'!E141</f>
        <v>853365.11</v>
      </c>
      <c r="E1537" s="14">
        <v>0</v>
      </c>
      <c r="F1537" s="14">
        <v>0</v>
      </c>
      <c r="G1537" s="15">
        <f t="shared" si="52"/>
        <v>343814.55473000003</v>
      </c>
      <c r="H1537" s="15">
        <f t="shared" si="63"/>
        <v>0.17999999993480742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62854.07</v>
      </c>
      <c r="D1582" s="7"/>
      <c r="E1582" s="7">
        <v>0</v>
      </c>
      <c r="F1582" s="7">
        <v>0</v>
      </c>
      <c r="G1582" s="8">
        <f t="shared" ref="G1582:G1686" si="70">B1582/1000*C1582</f>
        <v>62.85407</v>
      </c>
      <c r="H1582" s="8">
        <f t="shared" ref="H1582:H1686" si="71">ABS(C1582-ROUND(C1582,0))</f>
        <v>6.9999999999708962E-2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923172.89</v>
      </c>
      <c r="D1583" s="2">
        <v>0</v>
      </c>
      <c r="E1583" s="2">
        <v>0</v>
      </c>
      <c r="F1583" s="2">
        <v>0</v>
      </c>
      <c r="G1583" s="3">
        <f t="shared" si="70"/>
        <v>1846.3457800000001</v>
      </c>
      <c r="H1583" s="3">
        <f t="shared" si="71"/>
        <v>0.10999999998603016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912206.13</v>
      </c>
      <c r="D1585" s="2">
        <v>0</v>
      </c>
      <c r="E1585" s="2">
        <v>0</v>
      </c>
      <c r="F1585" s="2">
        <v>0</v>
      </c>
      <c r="G1585" s="3">
        <f t="shared" si="70"/>
        <v>3648.8245200000001</v>
      </c>
      <c r="H1585" s="3">
        <f t="shared" si="71"/>
        <v>0.13000000000465661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704278.31</v>
      </c>
      <c r="D1586" s="2">
        <v>0</v>
      </c>
      <c r="E1586" s="2">
        <v>0</v>
      </c>
      <c r="F1586" s="2">
        <v>0</v>
      </c>
      <c r="G1586" s="3">
        <f t="shared" si="70"/>
        <v>3521.3915500000003</v>
      </c>
      <c r="H1586" s="3">
        <f t="shared" si="71"/>
        <v>0.31000000005587935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110361.21</v>
      </c>
      <c r="D1587" s="2">
        <v>0</v>
      </c>
      <c r="E1587" s="2">
        <v>0</v>
      </c>
      <c r="F1587" s="2">
        <v>0</v>
      </c>
      <c r="G1587" s="3">
        <f t="shared" si="70"/>
        <v>662.16726000000006</v>
      </c>
      <c r="H1587" s="3">
        <f t="shared" si="71"/>
        <v>0.21000000000640284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498.51</v>
      </c>
      <c r="D1588" s="2">
        <v>0</v>
      </c>
      <c r="E1588" s="2">
        <v>0</v>
      </c>
      <c r="F1588" s="2">
        <v>0</v>
      </c>
      <c r="G1588" s="3">
        <f t="shared" si="70"/>
        <v>3.4895700000000001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86458.69</v>
      </c>
      <c r="D1591" s="2">
        <v>0</v>
      </c>
      <c r="E1591" s="2">
        <v>0</v>
      </c>
      <c r="F1591" s="2">
        <v>0</v>
      </c>
      <c r="G1591" s="3">
        <f t="shared" si="70"/>
        <v>864.58690000000001</v>
      </c>
      <c r="H1591" s="3">
        <f t="shared" si="71"/>
        <v>0.30999999999767169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10609.41</v>
      </c>
      <c r="D1593" s="2">
        <v>0</v>
      </c>
      <c r="E1593" s="2">
        <v>0</v>
      </c>
      <c r="F1593" s="2">
        <v>0</v>
      </c>
      <c r="G1593" s="3">
        <f t="shared" si="70"/>
        <v>127.31292000000001</v>
      </c>
      <c r="H1593" s="3">
        <f t="shared" si="71"/>
        <v>0.40999999999985448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10966.76</v>
      </c>
      <c r="D1594" s="2">
        <v>0</v>
      </c>
      <c r="E1594" s="2">
        <v>0</v>
      </c>
      <c r="F1594" s="2">
        <v>0</v>
      </c>
      <c r="G1594" s="3">
        <f t="shared" si="70"/>
        <v>142.56788</v>
      </c>
      <c r="H1594" s="3">
        <f t="shared" si="71"/>
        <v>0.23999999999978172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915151.04999999993</v>
      </c>
      <c r="D1602" s="2">
        <v>0</v>
      </c>
      <c r="E1602" s="2">
        <v>0</v>
      </c>
      <c r="F1602" s="2">
        <v>0</v>
      </c>
      <c r="G1602" s="3">
        <f t="shared" si="70"/>
        <v>19218.172050000001</v>
      </c>
      <c r="H1602" s="3">
        <f t="shared" si="71"/>
        <v>4.9999999930150807E-2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915151.04999999993</v>
      </c>
      <c r="D1604" s="2">
        <v>0</v>
      </c>
      <c r="E1604" s="2">
        <v>0</v>
      </c>
      <c r="F1604" s="2">
        <v>0</v>
      </c>
      <c r="G1604" s="3">
        <f t="shared" si="70"/>
        <v>21048.474149999998</v>
      </c>
      <c r="H1604" s="3">
        <f t="shared" si="71"/>
        <v>4.9999999930150807E-2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707249.42</v>
      </c>
      <c r="D1605" s="2">
        <v>0</v>
      </c>
      <c r="E1605" s="2">
        <v>0</v>
      </c>
      <c r="F1605" s="2">
        <v>0</v>
      </c>
      <c r="G1605" s="3">
        <f t="shared" si="70"/>
        <v>16973.986080000002</v>
      </c>
      <c r="H1605" s="3">
        <f t="shared" si="71"/>
        <v>0.42000000004190952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110361.21</v>
      </c>
      <c r="D1606" s="2">
        <v>0</v>
      </c>
      <c r="E1606" s="2">
        <v>0</v>
      </c>
      <c r="F1606" s="2">
        <v>0</v>
      </c>
      <c r="G1606" s="3">
        <f t="shared" si="70"/>
        <v>2759.0302500000003</v>
      </c>
      <c r="H1606" s="3">
        <f t="shared" si="71"/>
        <v>0.21000000000640284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472.32</v>
      </c>
      <c r="D1607" s="2">
        <v>0</v>
      </c>
      <c r="E1607" s="2">
        <v>0</v>
      </c>
      <c r="F1607" s="2">
        <v>0</v>
      </c>
      <c r="G1607" s="3">
        <f t="shared" si="70"/>
        <v>12.28032</v>
      </c>
      <c r="H1607" s="3">
        <f t="shared" si="71"/>
        <v>0.31999999999999318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86458.69</v>
      </c>
      <c r="D1610" s="2">
        <v>0</v>
      </c>
      <c r="E1610" s="2">
        <v>0</v>
      </c>
      <c r="F1610" s="2">
        <v>0</v>
      </c>
      <c r="G1610" s="3">
        <f t="shared" si="70"/>
        <v>2507.3020100000003</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10609.41</v>
      </c>
      <c r="D1612" s="2">
        <v>0</v>
      </c>
      <c r="E1612" s="2">
        <v>0</v>
      </c>
      <c r="F1612" s="2">
        <v>0</v>
      </c>
      <c r="G1612" s="3">
        <f t="shared" si="70"/>
        <v>328.89170999999999</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70875.910000000033</v>
      </c>
      <c r="D1621" s="2">
        <v>0</v>
      </c>
      <c r="E1621" s="2">
        <v>0</v>
      </c>
      <c r="F1621" s="2">
        <v>0</v>
      </c>
      <c r="G1621" s="3">
        <f t="shared" si="70"/>
        <v>2835.0364000000013</v>
      </c>
      <c r="H1621" s="3">
        <f t="shared" si="71"/>
        <v>8.999999996740371E-2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2466.88</v>
      </c>
      <c r="D1622" s="2">
        <v>0</v>
      </c>
      <c r="E1622" s="2">
        <v>0</v>
      </c>
      <c r="F1622" s="2">
        <v>0</v>
      </c>
      <c r="G1622" s="3">
        <f t="shared" si="70"/>
        <v>101.14208000000001</v>
      </c>
      <c r="H1622" s="3">
        <f t="shared" si="71"/>
        <v>0.11999999999989086</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t="str">
        <f>OBVEZE!D47</f>
        <v xml:space="preserve"> </v>
      </c>
      <c r="D1624" s="2">
        <v>0</v>
      </c>
      <c r="E1624" s="2">
        <v>0</v>
      </c>
      <c r="F1624" s="2">
        <v>0</v>
      </c>
      <c r="G1624" s="3" t="e">
        <f t="shared" si="70"/>
        <v>#VALUE!</v>
      </c>
      <c r="H1624" s="3" t="e">
        <f t="shared" si="71"/>
        <v>#VALUE!</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2466.88</v>
      </c>
      <c r="D1628" s="2">
        <v>0</v>
      </c>
      <c r="E1628" s="2">
        <v>0</v>
      </c>
      <c r="F1628" s="2">
        <v>0</v>
      </c>
      <c r="G1628" s="3">
        <f t="shared" si="70"/>
        <v>115.94336</v>
      </c>
      <c r="H1628" s="3">
        <f t="shared" si="71"/>
        <v>0.11999999999989086</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2466.88</v>
      </c>
      <c r="D1634" s="2">
        <v>0</v>
      </c>
      <c r="E1634" s="2">
        <v>0</v>
      </c>
      <c r="F1634" s="2">
        <v>0</v>
      </c>
      <c r="G1634" s="3">
        <f t="shared" si="70"/>
        <v>130.74464</v>
      </c>
      <c r="H1634" s="3">
        <f t="shared" si="71"/>
        <v>0.11999999999989086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2466.88</v>
      </c>
      <c r="D1635" s="2">
        <v>0</v>
      </c>
      <c r="E1635" s="2">
        <v>0</v>
      </c>
      <c r="F1635" s="2">
        <v>0</v>
      </c>
      <c r="G1635" s="3">
        <f t="shared" si="70"/>
        <v>133.21152000000001</v>
      </c>
      <c r="H1635" s="3">
        <f t="shared" si="71"/>
        <v>0.11999999999989086</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68409.03</v>
      </c>
      <c r="D1681" s="2">
        <v>0</v>
      </c>
      <c r="E1681" s="2">
        <v>0</v>
      </c>
      <c r="F1681" s="2">
        <v>0</v>
      </c>
      <c r="G1681" s="3">
        <f t="shared" si="70"/>
        <v>6840.9030000000002</v>
      </c>
      <c r="H1681" s="3">
        <f t="shared" si="71"/>
        <v>2.9999999998835847E-2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65942.149999999994</v>
      </c>
      <c r="D1682" s="2">
        <v>0</v>
      </c>
      <c r="E1682" s="2">
        <v>0</v>
      </c>
      <c r="F1682" s="2">
        <v>0</v>
      </c>
      <c r="G1682" s="3">
        <f t="shared" si="70"/>
        <v>6660.15715</v>
      </c>
      <c r="H1682" s="3">
        <f t="shared" si="71"/>
        <v>0.14999999999417923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2466.88</v>
      </c>
      <c r="D1683" s="2">
        <v>0</v>
      </c>
      <c r="E1683" s="2">
        <v>0</v>
      </c>
      <c r="F1683" s="2">
        <v>0</v>
      </c>
      <c r="G1683" s="3">
        <f t="shared" si="70"/>
        <v>251.62175999999999</v>
      </c>
      <c r="H1683" s="3">
        <f t="shared" si="71"/>
        <v>0.11999999999989086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2018</v>
      </c>
      <c r="B1" s="406"/>
      <c r="C1" s="406"/>
    </row>
    <row r="2" spans="1:16" ht="33" customHeight="1" x14ac:dyDescent="0.2">
      <c r="A2" s="407" t="s">
        <v>2019</v>
      </c>
      <c r="B2" s="408"/>
      <c r="C2" s="398"/>
      <c r="D2" s="5"/>
      <c r="E2" s="5"/>
      <c r="F2" s="5"/>
      <c r="G2" s="5"/>
      <c r="H2" s="5"/>
      <c r="I2" s="5"/>
      <c r="J2" s="5"/>
      <c r="K2" s="5"/>
      <c r="L2" s="5"/>
      <c r="M2" s="5"/>
      <c r="N2" s="5"/>
      <c r="O2" s="5"/>
      <c r="P2" s="5"/>
    </row>
    <row r="3" spans="1:16" ht="18.75" customHeight="1" x14ac:dyDescent="0.2">
      <c r="A3" s="222" t="s">
        <v>2020</v>
      </c>
      <c r="B3" s="409"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2" t="s">
        <v>2102</v>
      </c>
      <c r="C46" s="398"/>
      <c r="D46" s="5"/>
      <c r="E46" s="5"/>
      <c r="F46" s="5"/>
      <c r="G46" s="5"/>
      <c r="H46" s="5"/>
      <c r="I46" s="5"/>
      <c r="J46" s="5"/>
      <c r="K46" s="5"/>
      <c r="L46" s="5"/>
      <c r="M46" s="5"/>
      <c r="N46" s="5"/>
      <c r="O46" s="5"/>
      <c r="P46" s="5"/>
    </row>
    <row r="47" spans="1:16" ht="66" hidden="1" customHeight="1" x14ac:dyDescent="0.2">
      <c r="A47" s="39" t="s">
        <v>2103</v>
      </c>
      <c r="B47" s="403" t="s">
        <v>2104</v>
      </c>
      <c r="C47" s="403"/>
      <c r="D47" s="5"/>
      <c r="E47" s="5"/>
      <c r="F47" s="5"/>
      <c r="G47" s="5"/>
      <c r="H47" s="5"/>
      <c r="I47" s="5"/>
      <c r="J47" s="5"/>
      <c r="K47" s="5"/>
      <c r="L47" s="5"/>
      <c r="M47" s="5"/>
      <c r="N47" s="5"/>
      <c r="O47" s="5"/>
      <c r="P47" s="5"/>
    </row>
    <row r="48" spans="1:16" ht="123.75" customHeight="1" x14ac:dyDescent="0.2">
      <c r="A48" s="202" t="s">
        <v>2105</v>
      </c>
      <c r="B48" s="401" t="s">
        <v>2106</v>
      </c>
      <c r="C48" s="400"/>
      <c r="D48" s="5"/>
      <c r="E48" s="5"/>
      <c r="F48" s="5"/>
      <c r="G48" s="5"/>
      <c r="H48" s="5"/>
      <c r="I48" s="5"/>
      <c r="J48" s="5"/>
      <c r="K48" s="5"/>
      <c r="L48" s="5"/>
      <c r="M48" s="5"/>
      <c r="N48" s="5"/>
      <c r="O48" s="5"/>
      <c r="P48" s="5"/>
    </row>
    <row r="49" spans="1:17" ht="34.5" customHeight="1" x14ac:dyDescent="0.2">
      <c r="A49" s="202" t="s">
        <v>2107</v>
      </c>
      <c r="B49" s="399" t="s">
        <v>2108</v>
      </c>
      <c r="C49" s="400"/>
      <c r="D49" s="5"/>
      <c r="E49" s="5"/>
      <c r="F49" s="5"/>
      <c r="G49" s="5"/>
      <c r="H49" s="5"/>
      <c r="I49" s="5"/>
      <c r="J49" s="5"/>
      <c r="K49" s="5"/>
      <c r="L49" s="5"/>
      <c r="M49" s="5"/>
      <c r="N49" s="5"/>
      <c r="O49" s="5"/>
      <c r="P49" s="5"/>
    </row>
    <row r="50" spans="1:17" ht="34.5" customHeight="1" x14ac:dyDescent="0.2">
      <c r="A50" s="202" t="s">
        <v>2109</v>
      </c>
      <c r="B50" s="399" t="s">
        <v>2110</v>
      </c>
      <c r="C50" s="400"/>
      <c r="D50" s="5"/>
      <c r="E50" s="5"/>
      <c r="F50" s="5"/>
      <c r="G50" s="5"/>
      <c r="H50" s="5"/>
      <c r="I50" s="5"/>
      <c r="J50" s="5"/>
      <c r="K50" s="5"/>
      <c r="L50" s="5"/>
      <c r="M50" s="5"/>
      <c r="N50" s="5"/>
      <c r="O50" s="5"/>
      <c r="P50" s="5"/>
    </row>
    <row r="51" spans="1:17" ht="31.5" customHeight="1" x14ac:dyDescent="0.2">
      <c r="A51" s="224" t="s">
        <v>2111</v>
      </c>
      <c r="B51" s="397" t="s">
        <v>2112</v>
      </c>
      <c r="C51" s="398"/>
      <c r="D51" s="5"/>
      <c r="E51" s="5"/>
      <c r="F51" s="5"/>
      <c r="G51" s="5"/>
      <c r="H51" s="5"/>
      <c r="I51" s="5"/>
      <c r="J51" s="5"/>
      <c r="K51" s="5"/>
      <c r="L51" s="5"/>
      <c r="M51" s="5"/>
      <c r="N51" s="5"/>
      <c r="O51" s="5"/>
      <c r="P51" s="5"/>
    </row>
    <row r="52" spans="1:17" ht="31.5" customHeight="1" x14ac:dyDescent="0.2">
      <c r="A52" s="224" t="s">
        <v>2113</v>
      </c>
      <c r="B52" s="397" t="s">
        <v>2114</v>
      </c>
      <c r="C52" s="398"/>
      <c r="D52" s="5"/>
      <c r="E52" s="5"/>
      <c r="F52" s="5"/>
      <c r="G52" s="5"/>
      <c r="H52" s="5"/>
      <c r="I52" s="5"/>
      <c r="J52" s="5"/>
      <c r="K52" s="5"/>
      <c r="L52" s="5"/>
      <c r="M52" s="5"/>
      <c r="N52" s="5"/>
      <c r="O52" s="5"/>
      <c r="P52" s="5"/>
    </row>
    <row r="53" spans="1:17" ht="31.5" customHeight="1" x14ac:dyDescent="0.2">
      <c r="A53" s="224" t="s">
        <v>2115</v>
      </c>
      <c r="B53" s="404" t="s">
        <v>2116</v>
      </c>
      <c r="C53" s="405"/>
      <c r="D53" s="5"/>
      <c r="E53" s="5"/>
      <c r="F53" s="5"/>
      <c r="G53" s="5"/>
      <c r="H53" s="5"/>
      <c r="I53" s="5"/>
      <c r="J53" s="5"/>
      <c r="K53" s="5"/>
      <c r="L53" s="5"/>
      <c r="M53" s="5"/>
      <c r="N53" s="5"/>
      <c r="O53" s="5"/>
      <c r="P53" s="5"/>
    </row>
    <row r="54" spans="1:17" ht="31.5" customHeight="1" x14ac:dyDescent="0.2">
      <c r="A54" s="224" t="s">
        <v>2117</v>
      </c>
      <c r="B54" s="404" t="s">
        <v>2118</v>
      </c>
      <c r="C54" s="405"/>
      <c r="D54" s="5"/>
      <c r="E54" s="5"/>
      <c r="F54" s="5"/>
      <c r="G54" s="5"/>
      <c r="H54" s="5"/>
      <c r="I54" s="5"/>
      <c r="J54" s="5"/>
      <c r="K54" s="5"/>
      <c r="L54" s="5"/>
      <c r="M54" s="5"/>
      <c r="N54" s="5"/>
      <c r="O54" s="5"/>
      <c r="P54" s="5"/>
    </row>
    <row r="55" spans="1:17" ht="54.6" customHeight="1" x14ac:dyDescent="0.2">
      <c r="A55" s="224" t="s">
        <v>2119</v>
      </c>
      <c r="B55" s="404" t="s">
        <v>2120</v>
      </c>
      <c r="C55" s="405"/>
      <c r="D55" s="5"/>
      <c r="E55" s="5"/>
      <c r="F55" s="5"/>
      <c r="G55" s="5"/>
      <c r="H55" s="5"/>
      <c r="I55" s="5"/>
      <c r="J55" s="5"/>
      <c r="K55" s="5"/>
      <c r="L55" s="5"/>
      <c r="M55" s="5"/>
      <c r="N55" s="5"/>
      <c r="O55" s="5"/>
      <c r="P55" s="5"/>
    </row>
    <row r="56" spans="1:17" ht="54.6" customHeight="1" x14ac:dyDescent="0.2">
      <c r="A56" s="224" t="s">
        <v>2121</v>
      </c>
      <c r="B56" s="404" t="s">
        <v>2122</v>
      </c>
      <c r="C56" s="405"/>
      <c r="D56" s="5"/>
      <c r="E56" s="5"/>
      <c r="F56" s="5"/>
      <c r="G56" s="5"/>
      <c r="H56" s="5"/>
      <c r="I56" s="5"/>
      <c r="J56" s="5"/>
      <c r="K56" s="5"/>
      <c r="L56" s="5"/>
      <c r="M56" s="5"/>
      <c r="N56" s="5"/>
      <c r="O56" s="5"/>
      <c r="P56" s="5"/>
    </row>
    <row r="57" spans="1:17" ht="54" customHeight="1" x14ac:dyDescent="0.2">
      <c r="A57" s="224" t="s">
        <v>2123</v>
      </c>
      <c r="B57" s="404" t="s">
        <v>2124</v>
      </c>
      <c r="C57" s="405"/>
      <c r="D57" s="5"/>
      <c r="E57" s="5"/>
      <c r="F57" s="5"/>
      <c r="G57" s="5"/>
      <c r="H57" s="5"/>
      <c r="I57" s="5"/>
      <c r="J57" s="5"/>
      <c r="K57" s="5"/>
      <c r="L57" s="5"/>
      <c r="M57" s="5"/>
      <c r="N57" s="5"/>
      <c r="O57" s="5"/>
      <c r="P57" s="5"/>
    </row>
    <row r="58" spans="1:17" ht="31.15" customHeight="1" x14ac:dyDescent="0.2">
      <c r="A58" s="270" t="s">
        <v>2125</v>
      </c>
      <c r="B58" s="395" t="s">
        <v>2126</v>
      </c>
      <c r="C58" s="396"/>
      <c r="D58" s="5"/>
      <c r="E58" s="5"/>
      <c r="F58" s="5"/>
      <c r="G58" s="5"/>
      <c r="H58" s="5"/>
      <c r="I58" s="5"/>
      <c r="J58" s="5"/>
      <c r="K58" s="5"/>
      <c r="L58" s="5"/>
      <c r="M58" s="5"/>
      <c r="N58" s="5"/>
      <c r="O58" s="5"/>
      <c r="P58" s="5"/>
    </row>
    <row r="59" spans="1:17" ht="46.5" customHeight="1" x14ac:dyDescent="0.2">
      <c r="A59" s="302" t="s">
        <v>2127</v>
      </c>
      <c r="B59" s="410" t="s">
        <v>2128</v>
      </c>
      <c r="C59" s="411"/>
      <c r="D59" s="298"/>
      <c r="E59" s="5"/>
      <c r="F59" s="5"/>
      <c r="G59" s="5"/>
      <c r="H59" s="5"/>
      <c r="I59" s="5"/>
      <c r="J59" s="5"/>
      <c r="K59" s="5"/>
      <c r="L59" s="5"/>
      <c r="M59" s="5"/>
      <c r="N59" s="5"/>
      <c r="O59" s="5"/>
      <c r="P59" s="5"/>
      <c r="Q59" s="327" t="s">
        <v>581</v>
      </c>
    </row>
    <row r="60" spans="1:17" ht="12.75" customHeight="1" x14ac:dyDescent="0.2">
      <c r="A60" s="5"/>
      <c r="B60" s="5"/>
      <c r="C60" s="5"/>
      <c r="D60" s="5"/>
      <c r="E60" s="5"/>
      <c r="F60" s="5"/>
      <c r="G60" s="5"/>
      <c r="H60" s="5"/>
      <c r="I60" s="5"/>
      <c r="J60" s="5"/>
      <c r="K60" s="5"/>
      <c r="L60" s="5"/>
      <c r="M60" s="5"/>
      <c r="N60" s="5"/>
      <c r="O60" s="5"/>
      <c r="P60" s="5"/>
    </row>
    <row r="61" spans="1:17" ht="12.75" customHeight="1" x14ac:dyDescent="0.2">
      <c r="A61" s="5"/>
      <c r="B61" s="5"/>
      <c r="C61" s="5"/>
      <c r="D61" s="5"/>
      <c r="E61" s="5"/>
      <c r="F61" s="5"/>
      <c r="G61" s="5"/>
      <c r="H61" s="5"/>
      <c r="I61" s="5"/>
      <c r="J61" s="5"/>
      <c r="K61" s="5"/>
      <c r="L61" s="5"/>
      <c r="M61" s="5"/>
      <c r="N61" s="5"/>
      <c r="O61" s="5"/>
      <c r="P61" s="5"/>
    </row>
    <row r="62" spans="1:17" ht="12.75" customHeight="1" x14ac:dyDescent="0.2">
      <c r="A62" s="5"/>
      <c r="B62" s="5"/>
      <c r="C62" s="5"/>
      <c r="D62" s="5"/>
      <c r="E62" s="5"/>
      <c r="F62" s="5"/>
      <c r="G62" s="5"/>
      <c r="H62" s="5"/>
      <c r="I62" s="5"/>
      <c r="J62" s="5"/>
      <c r="K62" s="5"/>
      <c r="L62" s="5"/>
      <c r="M62" s="5"/>
      <c r="N62" s="5"/>
      <c r="O62" s="5"/>
      <c r="P62" s="5"/>
    </row>
    <row r="63" spans="1:17" ht="12.75" customHeight="1" x14ac:dyDescent="0.2">
      <c r="A63" s="5"/>
      <c r="B63" s="5"/>
      <c r="C63" s="5"/>
      <c r="D63" s="5"/>
      <c r="E63" s="5"/>
      <c r="F63" s="5"/>
      <c r="G63" s="5"/>
      <c r="H63" s="5"/>
      <c r="I63" s="5"/>
      <c r="J63" s="5"/>
      <c r="K63" s="5"/>
      <c r="L63" s="5"/>
      <c r="M63" s="5"/>
      <c r="N63" s="5"/>
      <c r="O63" s="5"/>
      <c r="P63" s="5"/>
    </row>
    <row r="64" spans="1:17"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21246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1"/>
      <c r="F13" s="328" t="s">
        <v>1986</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844947.9800000001</v>
      </c>
      <c r="I17" s="275">
        <f>'PR-RAS'!E6</f>
        <v>903066.47</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793677.69000000006</v>
      </c>
      <c r="I18" s="275">
        <f>'PR-RAS'!E152</f>
        <v>846524.73</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6731.0400000000373</v>
      </c>
      <c r="I19" s="275">
        <f>'PR-RAS'!E649</f>
        <v>9968.4799999999886</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1987</v>
      </c>
      <c r="B21" s="332" t="s">
        <v>8</v>
      </c>
      <c r="C21" s="333"/>
      <c r="D21" s="333"/>
      <c r="E21" s="333"/>
      <c r="F21" s="334"/>
      <c r="G21" s="201" t="s">
        <v>9</v>
      </c>
      <c r="H21" s="265" t="s">
        <v>1988</v>
      </c>
      <c r="I21" s="266" t="s">
        <v>1989</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272279.99</v>
      </c>
      <c r="I22" s="275">
        <f>BILANCA!E7</f>
        <v>259467.02</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60717.68</v>
      </c>
      <c r="I23" s="275">
        <f>BILANCA!E69</f>
        <v>119164.01</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63654.22</v>
      </c>
      <c r="I24" s="275">
        <f>BILANCA!E177</f>
        <v>70875.909999999989</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269343.45</v>
      </c>
      <c r="I25" s="275">
        <f>BILANCA!E251</f>
        <v>307755.12</v>
      </c>
      <c r="J25" s="5"/>
      <c r="K25" s="5"/>
      <c r="L25" s="5"/>
      <c r="M25" s="5"/>
      <c r="N25" s="5"/>
      <c r="O25" s="5"/>
      <c r="P25" s="5"/>
      <c r="Q25" s="5"/>
      <c r="R25" s="5"/>
      <c r="S25" s="5"/>
      <c r="T25" s="5"/>
      <c r="U25" s="5"/>
      <c r="V25" s="5"/>
      <c r="W25" s="5"/>
    </row>
    <row r="26" spans="1:23" ht="48" x14ac:dyDescent="0.2">
      <c r="A26" s="200" t="s">
        <v>1987</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1990</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802865.07</v>
      </c>
      <c r="I30" s="275">
        <f>'RAS-funkcijski'!E114</f>
        <v>853365.11</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802865.07</v>
      </c>
      <c r="I31" s="275">
        <f>'RAS-funkcijski'!E141</f>
        <v>853365.11</v>
      </c>
      <c r="J31" s="5"/>
      <c r="K31" s="5"/>
      <c r="L31" s="5"/>
      <c r="M31" s="5"/>
      <c r="N31" s="5"/>
      <c r="O31" s="5"/>
      <c r="P31" s="5"/>
      <c r="Q31" s="5"/>
      <c r="R31" s="5"/>
      <c r="S31" s="5"/>
      <c r="T31" s="5"/>
      <c r="U31" s="5"/>
      <c r="V31" s="5"/>
      <c r="W31" s="5"/>
    </row>
    <row r="32" spans="1:23" ht="29.25" customHeight="1" x14ac:dyDescent="0.2">
      <c r="A32" s="200" t="s">
        <v>1987</v>
      </c>
      <c r="B32" s="332" t="s">
        <v>8</v>
      </c>
      <c r="C32" s="333"/>
      <c r="D32" s="333"/>
      <c r="E32" s="333"/>
      <c r="F32" s="334"/>
      <c r="G32" s="201" t="s">
        <v>9</v>
      </c>
      <c r="H32" s="265" t="s">
        <v>1991</v>
      </c>
      <c r="I32" s="266" t="s">
        <v>1992</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2" t="s">
        <v>8</v>
      </c>
      <c r="C37" s="333"/>
      <c r="D37" s="333"/>
      <c r="E37" s="333"/>
      <c r="F37" s="334"/>
      <c r="G37" s="201" t="s">
        <v>9</v>
      </c>
      <c r="H37" s="265" t="s">
        <v>1988</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62854.07</v>
      </c>
      <c r="I38" s="275" t="s">
        <v>1993</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1993</v>
      </c>
      <c r="I39" s="275">
        <f>OBVEZE!D44</f>
        <v>70875.910000000033</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1993</v>
      </c>
      <c r="I40" s="275">
        <f>OBVEZE!D45</f>
        <v>2466.88</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1993</v>
      </c>
      <c r="I41" s="276">
        <f>OBVEZE!D104</f>
        <v>68409.03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1994</v>
      </c>
      <c r="F44" s="347"/>
      <c r="G44" s="229"/>
      <c r="H44" s="348" t="s">
        <v>1995</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41" zoomScaleNormal="100" workbookViewId="0">
      <selection activeCell="E643" sqref="E6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844947.9800000001</v>
      </c>
      <c r="E6" s="60">
        <f>E7+E43+E49+E82+E106+E125+E134+E140</f>
        <v>903066.47</v>
      </c>
      <c r="F6" s="45">
        <f t="shared" ref="F6:F132" si="0">IF(D6&lt;&gt;0,IF(E6/D6&gt;=100,"&gt;&gt;100",E6/D6*100),"-")</f>
        <v>106.87835125660634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684339.26</v>
      </c>
      <c r="E49" s="60">
        <f>E50+E53+E58+E61+E64+E68+E71+E74+E77</f>
        <v>738107.94</v>
      </c>
      <c r="F49" s="45">
        <f t="shared" si="0"/>
        <v>107.85702109214074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18002.41</v>
      </c>
      <c r="E58" s="60">
        <f t="shared" si="9"/>
        <v>13733.91</v>
      </c>
      <c r="F58" s="45">
        <f t="shared" si="0"/>
        <v>76.289285712301862</v>
      </c>
    </row>
    <row r="59" spans="1:6" ht="24" x14ac:dyDescent="0.2">
      <c r="A59" s="63">
        <v>6331</v>
      </c>
      <c r="B59" s="65" t="s">
        <v>121</v>
      </c>
      <c r="C59" s="247" t="s">
        <v>122</v>
      </c>
      <c r="D59" s="194">
        <v>9139.49</v>
      </c>
      <c r="E59" s="194">
        <v>9972.5499999999993</v>
      </c>
      <c r="F59" s="45">
        <f t="shared" si="0"/>
        <v>109.11495061540633</v>
      </c>
    </row>
    <row r="60" spans="1:6" ht="24" x14ac:dyDescent="0.2">
      <c r="A60" s="63">
        <v>6332</v>
      </c>
      <c r="B60" s="65" t="s">
        <v>123</v>
      </c>
      <c r="C60" s="247" t="s">
        <v>124</v>
      </c>
      <c r="D60" s="194">
        <v>8862.92</v>
      </c>
      <c r="E60" s="194">
        <v>3761.36</v>
      </c>
      <c r="F60" s="45">
        <f t="shared" si="0"/>
        <v>42.439286375144988</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658117.59</v>
      </c>
      <c r="E68" s="60">
        <f t="shared" si="11"/>
        <v>711440.08</v>
      </c>
      <c r="F68" s="45">
        <f t="shared" si="0"/>
        <v>108.10227394165229</v>
      </c>
    </row>
    <row r="69" spans="1:6" ht="12.75" customHeight="1" x14ac:dyDescent="0.2">
      <c r="A69" s="63" t="s">
        <v>141</v>
      </c>
      <c r="B69" s="64" t="s">
        <v>142</v>
      </c>
      <c r="C69" s="247" t="s">
        <v>141</v>
      </c>
      <c r="D69" s="194">
        <v>658117.59</v>
      </c>
      <c r="E69" s="194">
        <v>711440.08</v>
      </c>
      <c r="F69" s="45">
        <f t="shared" si="0"/>
        <v>108.10227394165229</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8219.26</v>
      </c>
      <c r="E77" s="60">
        <f t="shared" si="14"/>
        <v>12933.95</v>
      </c>
      <c r="F77" s="45">
        <f t="shared" si="0"/>
        <v>157.36148996381669</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8219.26</v>
      </c>
      <c r="E80" s="194">
        <v>12933.95</v>
      </c>
      <c r="F80" s="45">
        <f t="shared" si="0"/>
        <v>157.36148996381669</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155.98999999999998</v>
      </c>
      <c r="E82" s="60">
        <f t="shared" si="15"/>
        <v>1.5</v>
      </c>
      <c r="F82" s="45">
        <f t="shared" si="0"/>
        <v>0.96160010257067774</v>
      </c>
    </row>
    <row r="83" spans="1:6" ht="12.75" customHeight="1" x14ac:dyDescent="0.2">
      <c r="A83" s="63">
        <v>641</v>
      </c>
      <c r="B83" s="64" t="s">
        <v>169</v>
      </c>
      <c r="C83" s="247" t="s">
        <v>170</v>
      </c>
      <c r="D83" s="60">
        <f t="shared" ref="D83:E83" si="16">SUM(D84:D90)</f>
        <v>5.23</v>
      </c>
      <c r="E83" s="60">
        <f t="shared" si="16"/>
        <v>1.5</v>
      </c>
      <c r="F83" s="45">
        <f t="shared" si="0"/>
        <v>28.68068833652007</v>
      </c>
    </row>
    <row r="84" spans="1:6" ht="12.75" customHeight="1" x14ac:dyDescent="0.2">
      <c r="A84" s="63">
        <v>6412</v>
      </c>
      <c r="B84" s="64" t="s">
        <v>171</v>
      </c>
      <c r="C84" s="247" t="s">
        <v>172</v>
      </c>
      <c r="D84" s="194">
        <v>1.94</v>
      </c>
      <c r="E84" s="194"/>
      <c r="F84" s="45">
        <f t="shared" si="0"/>
        <v>0</v>
      </c>
    </row>
    <row r="85" spans="1:6" ht="12.75" customHeight="1" x14ac:dyDescent="0.2">
      <c r="A85" s="63">
        <v>6413</v>
      </c>
      <c r="B85" s="64" t="s">
        <v>173</v>
      </c>
      <c r="C85" s="247" t="s">
        <v>174</v>
      </c>
      <c r="D85" s="194">
        <v>0</v>
      </c>
      <c r="E85" s="194">
        <v>1.07</v>
      </c>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3.29</v>
      </c>
      <c r="E90" s="194">
        <v>0.43</v>
      </c>
      <c r="F90" s="45">
        <f t="shared" si="0"/>
        <v>13.069908814589665</v>
      </c>
    </row>
    <row r="91" spans="1:6" ht="12.75" customHeight="1" x14ac:dyDescent="0.2">
      <c r="A91" s="63">
        <v>642</v>
      </c>
      <c r="B91" s="64" t="s">
        <v>185</v>
      </c>
      <c r="C91" s="247" t="s">
        <v>186</v>
      </c>
      <c r="D91" s="60">
        <f t="shared" ref="D91:E91" si="17">SUM(D92:D97)</f>
        <v>150.76</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150.76</v>
      </c>
      <c r="E97" s="194">
        <v>0</v>
      </c>
      <c r="F97" s="45">
        <f t="shared" si="0"/>
        <v>0</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2531.4</v>
      </c>
      <c r="E106" s="60">
        <f>E107+E112+E120+E124</f>
        <v>13883.17</v>
      </c>
      <c r="F106" s="45">
        <f t="shared" si="0"/>
        <v>548.43841352611196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2531.4</v>
      </c>
      <c r="E112" s="60">
        <f t="shared" si="20"/>
        <v>13883.17</v>
      </c>
      <c r="F112" s="45">
        <f t="shared" si="0"/>
        <v>548.43841352611196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2531.4</v>
      </c>
      <c r="E117" s="194">
        <v>13883.17</v>
      </c>
      <c r="F117" s="45">
        <f t="shared" si="0"/>
        <v>548.43841352611196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3075.24</v>
      </c>
      <c r="E125" s="60">
        <f t="shared" si="22"/>
        <v>0</v>
      </c>
      <c r="F125" s="45">
        <f t="shared" si="0"/>
        <v>0</v>
      </c>
    </row>
    <row r="126" spans="1:6" ht="12.75" customHeight="1" x14ac:dyDescent="0.2">
      <c r="A126" s="63">
        <v>661</v>
      </c>
      <c r="B126" s="65" t="s">
        <v>255</v>
      </c>
      <c r="C126" s="247" t="s">
        <v>256</v>
      </c>
      <c r="D126" s="60">
        <f t="shared" ref="D126:E126" si="23">SUM(D127:D128)</f>
        <v>675.24</v>
      </c>
      <c r="E126" s="60">
        <f t="shared" si="23"/>
        <v>0</v>
      </c>
      <c r="F126" s="45">
        <f t="shared" si="0"/>
        <v>0</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675.24</v>
      </c>
      <c r="E128" s="194"/>
      <c r="F128" s="45">
        <f t="shared" si="0"/>
        <v>0</v>
      </c>
    </row>
    <row r="129" spans="1:6" ht="36" x14ac:dyDescent="0.2">
      <c r="A129" s="63">
        <v>663</v>
      </c>
      <c r="B129" s="182" t="s">
        <v>261</v>
      </c>
      <c r="C129" s="247" t="s">
        <v>262</v>
      </c>
      <c r="D129" s="60">
        <f t="shared" ref="D129:E129" si="24">SUM(D130:D133)</f>
        <v>2400</v>
      </c>
      <c r="E129" s="60">
        <f t="shared" si="24"/>
        <v>0</v>
      </c>
      <c r="F129" s="45">
        <f t="shared" si="0"/>
        <v>0</v>
      </c>
    </row>
    <row r="130" spans="1:6" ht="12.75" customHeight="1" x14ac:dyDescent="0.2">
      <c r="A130" s="63">
        <v>6631</v>
      </c>
      <c r="B130" s="65" t="s">
        <v>263</v>
      </c>
      <c r="C130" s="247" t="s">
        <v>264</v>
      </c>
      <c r="D130" s="194">
        <v>2400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154421.17000000001</v>
      </c>
      <c r="E134" s="60">
        <f t="shared" si="25"/>
        <v>151073.85999999999</v>
      </c>
      <c r="F134" s="45">
        <f t="shared" ref="F134:F229" si="26">IF(D134&lt;&gt;0,IF(E134/D134&gt;=100,"&gt;&gt;100",E134/D134*100),"-")</f>
        <v>97.83235031828859</v>
      </c>
    </row>
    <row r="135" spans="1:6" ht="24" x14ac:dyDescent="0.2">
      <c r="A135" s="63">
        <v>671</v>
      </c>
      <c r="B135" s="182" t="s">
        <v>273</v>
      </c>
      <c r="C135" s="247" t="s">
        <v>274</v>
      </c>
      <c r="D135" s="60">
        <f t="shared" ref="D135:E135" si="27">SUM(D136:D138)</f>
        <v>154421.17000000001</v>
      </c>
      <c r="E135" s="60">
        <f t="shared" si="27"/>
        <v>151073.85999999999</v>
      </c>
      <c r="F135" s="45">
        <f t="shared" si="26"/>
        <v>97.83235031828859</v>
      </c>
    </row>
    <row r="136" spans="1:6" ht="12.75" customHeight="1" x14ac:dyDescent="0.2">
      <c r="A136" s="63">
        <v>6711</v>
      </c>
      <c r="B136" s="65" t="s">
        <v>275</v>
      </c>
      <c r="C136" s="247" t="s">
        <v>276</v>
      </c>
      <c r="D136" s="194">
        <v>151031.47</v>
      </c>
      <c r="E136" s="194">
        <v>151073.85999999999</v>
      </c>
      <c r="F136" s="45">
        <f t="shared" si="26"/>
        <v>100.02806699822229</v>
      </c>
    </row>
    <row r="137" spans="1:6" ht="24" x14ac:dyDescent="0.2">
      <c r="A137" s="63">
        <v>6712</v>
      </c>
      <c r="B137" s="182" t="s">
        <v>277</v>
      </c>
      <c r="C137" s="247" t="s">
        <v>278</v>
      </c>
      <c r="D137" s="194">
        <v>3389.7</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424.92</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424.92</v>
      </c>
      <c r="E151" s="194"/>
      <c r="F151" s="45">
        <f t="shared" si="26"/>
        <v>0</v>
      </c>
    </row>
    <row r="152" spans="1:6" ht="12.75" customHeight="1" x14ac:dyDescent="0.2">
      <c r="A152" s="63">
        <v>3</v>
      </c>
      <c r="B152" s="64" t="s">
        <v>307</v>
      </c>
      <c r="C152" s="247" t="s">
        <v>13</v>
      </c>
      <c r="D152" s="60">
        <f>D153+D164+D202+D221+D230+D262+D273</f>
        <v>793677.69000000006</v>
      </c>
      <c r="E152" s="60">
        <f>E153+E164+E202+E221+E230+E262+E273</f>
        <v>846524.73</v>
      </c>
      <c r="F152" s="45">
        <f t="shared" si="26"/>
        <v>106.65850138738307</v>
      </c>
    </row>
    <row r="153" spans="1:6" ht="12.75" customHeight="1" x14ac:dyDescent="0.2">
      <c r="A153" s="63">
        <v>31</v>
      </c>
      <c r="B153" s="64" t="s">
        <v>308</v>
      </c>
      <c r="C153" s="247" t="s">
        <v>3</v>
      </c>
      <c r="D153" s="60">
        <f t="shared" ref="D153:E153" si="30">D154+D159+D160</f>
        <v>595814.03</v>
      </c>
      <c r="E153" s="60">
        <f t="shared" si="30"/>
        <v>651469.09000000008</v>
      </c>
      <c r="F153" s="45">
        <f t="shared" si="26"/>
        <v>109.34101199328924</v>
      </c>
    </row>
    <row r="154" spans="1:6" ht="12.75" customHeight="1" x14ac:dyDescent="0.2">
      <c r="A154" s="63">
        <v>311</v>
      </c>
      <c r="B154" s="64" t="s">
        <v>309</v>
      </c>
      <c r="C154" s="247" t="s">
        <v>310</v>
      </c>
      <c r="D154" s="60">
        <f t="shared" ref="D154:E154" si="31">SUM(D155:D158)</f>
        <v>493540.7</v>
      </c>
      <c r="E154" s="60">
        <f t="shared" si="31"/>
        <v>539444.56000000006</v>
      </c>
      <c r="F154" s="45">
        <f t="shared" si="26"/>
        <v>109.30092695496036</v>
      </c>
    </row>
    <row r="155" spans="1:6" ht="12.75" customHeight="1" x14ac:dyDescent="0.2">
      <c r="A155" s="63">
        <v>3111</v>
      </c>
      <c r="B155" s="64" t="s">
        <v>311</v>
      </c>
      <c r="C155" s="247" t="s">
        <v>312</v>
      </c>
      <c r="D155" s="194">
        <v>493540.7</v>
      </c>
      <c r="E155" s="194">
        <v>539444.56000000006</v>
      </c>
      <c r="F155" s="45">
        <f t="shared" si="26"/>
        <v>109.30092695496036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20774.57</v>
      </c>
      <c r="E159" s="194">
        <v>23006.93</v>
      </c>
      <c r="F159" s="45">
        <f t="shared" si="26"/>
        <v>110.74563757517002</v>
      </c>
    </row>
    <row r="160" spans="1:6" ht="12.75" customHeight="1" x14ac:dyDescent="0.2">
      <c r="A160" s="63">
        <v>313</v>
      </c>
      <c r="B160" s="65" t="s">
        <v>321</v>
      </c>
      <c r="C160" s="247" t="s">
        <v>322</v>
      </c>
      <c r="D160" s="60">
        <f t="shared" ref="D160:E160" si="32">SUM(D161:D163)</f>
        <v>81498.759999999995</v>
      </c>
      <c r="E160" s="60">
        <f t="shared" si="32"/>
        <v>89017.600000000006</v>
      </c>
      <c r="F160" s="45">
        <f t="shared" si="26"/>
        <v>109.22571091879192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81498.759999999995</v>
      </c>
      <c r="E162" s="194">
        <v>89017.600000000006</v>
      </c>
      <c r="F162" s="45">
        <f t="shared" si="26"/>
        <v>109.22571091879192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115210.79000000001</v>
      </c>
      <c r="E164" s="60">
        <f>E165+E170+E178+E188+E189+E194</f>
        <v>108146.68</v>
      </c>
      <c r="F164" s="45">
        <f t="shared" si="26"/>
        <v>93.868534362102707</v>
      </c>
    </row>
    <row r="165" spans="1:6" ht="12.75" customHeight="1" x14ac:dyDescent="0.2">
      <c r="A165" s="63">
        <v>321</v>
      </c>
      <c r="B165" s="64" t="s">
        <v>331</v>
      </c>
      <c r="C165" s="247" t="s">
        <v>332</v>
      </c>
      <c r="D165" s="60">
        <f t="shared" ref="D165:E165" si="33">SUM(D166:D169)</f>
        <v>20631.88</v>
      </c>
      <c r="E165" s="60">
        <f t="shared" si="33"/>
        <v>16797.29</v>
      </c>
      <c r="F165" s="45">
        <f t="shared" si="26"/>
        <v>81.41424824107159</v>
      </c>
    </row>
    <row r="166" spans="1:6" ht="12.75" customHeight="1" x14ac:dyDescent="0.2">
      <c r="A166" s="63">
        <v>3211</v>
      </c>
      <c r="B166" s="64" t="s">
        <v>333</v>
      </c>
      <c r="C166" s="247" t="s">
        <v>334</v>
      </c>
      <c r="D166" s="194">
        <v>1774.05</v>
      </c>
      <c r="E166" s="194">
        <v>1594.41</v>
      </c>
      <c r="F166" s="45">
        <f t="shared" si="26"/>
        <v>89.874017079563714</v>
      </c>
    </row>
    <row r="167" spans="1:6" ht="12.75" customHeight="1" x14ac:dyDescent="0.2">
      <c r="A167" s="63">
        <v>3212</v>
      </c>
      <c r="B167" s="64" t="s">
        <v>335</v>
      </c>
      <c r="C167" s="247" t="s">
        <v>336</v>
      </c>
      <c r="D167" s="194">
        <v>18857.830000000002</v>
      </c>
      <c r="E167" s="194">
        <v>15116.12</v>
      </c>
      <c r="F167" s="45">
        <f t="shared" si="26"/>
        <v>80.158321503587629</v>
      </c>
    </row>
    <row r="168" spans="1:6" ht="12.75" customHeight="1" x14ac:dyDescent="0.2">
      <c r="A168" s="63">
        <v>3213</v>
      </c>
      <c r="B168" s="64" t="s">
        <v>337</v>
      </c>
      <c r="C168" s="247" t="s">
        <v>338</v>
      </c>
      <c r="D168" s="194">
        <v>0</v>
      </c>
      <c r="E168" s="194">
        <v>86.76</v>
      </c>
      <c r="F168" s="45" t="str">
        <f t="shared" si="26"/>
        <v>-</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71560.69</v>
      </c>
      <c r="E170" s="60">
        <f t="shared" si="34"/>
        <v>64648.32</v>
      </c>
      <c r="F170" s="45">
        <f t="shared" si="26"/>
        <v>90.340548700690277</v>
      </c>
    </row>
    <row r="171" spans="1:6" ht="12.75" customHeight="1" x14ac:dyDescent="0.2">
      <c r="A171" s="63">
        <v>3221</v>
      </c>
      <c r="B171" s="64" t="s">
        <v>343</v>
      </c>
      <c r="C171" s="247" t="s">
        <v>344</v>
      </c>
      <c r="D171" s="194">
        <v>8062.47</v>
      </c>
      <c r="E171" s="194">
        <v>8686.57</v>
      </c>
      <c r="F171" s="45">
        <f t="shared" si="26"/>
        <v>107.74080399679006</v>
      </c>
    </row>
    <row r="172" spans="1:6" ht="12.75" customHeight="1" x14ac:dyDescent="0.2">
      <c r="A172" s="63">
        <v>3222</v>
      </c>
      <c r="B172" s="64" t="s">
        <v>345</v>
      </c>
      <c r="C172" s="247" t="s">
        <v>346</v>
      </c>
      <c r="D172" s="194">
        <v>15708.1</v>
      </c>
      <c r="E172" s="194">
        <v>15195.21</v>
      </c>
      <c r="F172" s="45">
        <f t="shared" si="26"/>
        <v>96.734869271267684</v>
      </c>
    </row>
    <row r="173" spans="1:6" ht="12.75" customHeight="1" x14ac:dyDescent="0.2">
      <c r="A173" s="63">
        <v>3223</v>
      </c>
      <c r="B173" s="65" t="s">
        <v>347</v>
      </c>
      <c r="C173" s="247" t="s">
        <v>348</v>
      </c>
      <c r="D173" s="194">
        <v>46594.29</v>
      </c>
      <c r="E173" s="194">
        <v>40574.69</v>
      </c>
      <c r="F173" s="45">
        <f t="shared" si="26"/>
        <v>87.08082041812419</v>
      </c>
    </row>
    <row r="174" spans="1:6" ht="12.75" customHeight="1" x14ac:dyDescent="0.2">
      <c r="A174" s="63">
        <v>3224</v>
      </c>
      <c r="B174" s="65" t="s">
        <v>349</v>
      </c>
      <c r="C174" s="247" t="s">
        <v>350</v>
      </c>
      <c r="D174" s="194">
        <v>771.95</v>
      </c>
      <c r="E174" s="194">
        <v>191.85</v>
      </c>
      <c r="F174" s="45">
        <f t="shared" si="26"/>
        <v>24.852645896754968</v>
      </c>
    </row>
    <row r="175" spans="1:6" ht="12.75" customHeight="1" x14ac:dyDescent="0.2">
      <c r="A175" s="63">
        <v>3225</v>
      </c>
      <c r="B175" s="65" t="s">
        <v>351</v>
      </c>
      <c r="C175" s="247" t="s">
        <v>352</v>
      </c>
      <c r="D175" s="194">
        <v>423.88</v>
      </c>
      <c r="E175" s="194">
        <v>0</v>
      </c>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20308.139999999996</v>
      </c>
      <c r="E178" s="60">
        <f t="shared" si="35"/>
        <v>23683.81</v>
      </c>
      <c r="F178" s="45">
        <f t="shared" si="26"/>
        <v>116.62225097916405</v>
      </c>
    </row>
    <row r="179" spans="1:6" ht="12.75" customHeight="1" x14ac:dyDescent="0.2">
      <c r="A179" s="63">
        <v>3231</v>
      </c>
      <c r="B179" s="65" t="s">
        <v>359</v>
      </c>
      <c r="C179" s="247" t="s">
        <v>360</v>
      </c>
      <c r="D179" s="194">
        <v>2650.39</v>
      </c>
      <c r="E179" s="194">
        <v>3193.81</v>
      </c>
      <c r="F179" s="45">
        <f t="shared" si="26"/>
        <v>120.50339761318145</v>
      </c>
    </row>
    <row r="180" spans="1:6" ht="12.75" customHeight="1" x14ac:dyDescent="0.2">
      <c r="A180" s="63">
        <v>3232</v>
      </c>
      <c r="B180" s="65" t="s">
        <v>361</v>
      </c>
      <c r="C180" s="247" t="s">
        <v>362</v>
      </c>
      <c r="D180" s="194">
        <v>6811.99</v>
      </c>
      <c r="E180" s="194">
        <v>8201.5300000000007</v>
      </c>
      <c r="F180" s="45">
        <f t="shared" si="26"/>
        <v>120.39844450740533</v>
      </c>
    </row>
    <row r="181" spans="1:6" ht="12.75" customHeight="1" x14ac:dyDescent="0.2">
      <c r="A181" s="63">
        <v>3233</v>
      </c>
      <c r="B181" s="65" t="s">
        <v>363</v>
      </c>
      <c r="C181" s="247" t="s">
        <v>364</v>
      </c>
      <c r="D181" s="194">
        <v>254.88</v>
      </c>
      <c r="E181" s="194">
        <v>288.64</v>
      </c>
      <c r="F181" s="45">
        <f t="shared" si="26"/>
        <v>113.24544883866918</v>
      </c>
    </row>
    <row r="182" spans="1:6" ht="12.75" customHeight="1" x14ac:dyDescent="0.2">
      <c r="A182" s="63">
        <v>3234</v>
      </c>
      <c r="B182" s="65" t="s">
        <v>365</v>
      </c>
      <c r="C182" s="247" t="s">
        <v>366</v>
      </c>
      <c r="D182" s="194">
        <v>2899.24</v>
      </c>
      <c r="E182" s="194">
        <v>2421.5</v>
      </c>
      <c r="F182" s="45">
        <f t="shared" si="26"/>
        <v>83.521888494915913</v>
      </c>
    </row>
    <row r="183" spans="1:6" ht="12.75" customHeight="1" x14ac:dyDescent="0.2">
      <c r="A183" s="63">
        <v>3235</v>
      </c>
      <c r="B183" s="64" t="s">
        <v>367</v>
      </c>
      <c r="C183" s="247" t="s">
        <v>368</v>
      </c>
      <c r="D183" s="194">
        <v>137.63999999999999</v>
      </c>
      <c r="E183" s="194">
        <v>137.63999999999999</v>
      </c>
      <c r="F183" s="45">
        <f t="shared" si="26"/>
        <v>100</v>
      </c>
    </row>
    <row r="184" spans="1:6" ht="12.75" customHeight="1" x14ac:dyDescent="0.2">
      <c r="A184" s="63">
        <v>3236</v>
      </c>
      <c r="B184" s="64" t="s">
        <v>369</v>
      </c>
      <c r="C184" s="247" t="s">
        <v>370</v>
      </c>
      <c r="D184" s="194">
        <v>402.48</v>
      </c>
      <c r="E184" s="194">
        <v>99.85</v>
      </c>
      <c r="F184" s="45">
        <f t="shared" si="26"/>
        <v>24.808686145895447</v>
      </c>
    </row>
    <row r="185" spans="1:6" ht="12.75" customHeight="1" x14ac:dyDescent="0.2">
      <c r="A185" s="63">
        <v>3237</v>
      </c>
      <c r="B185" s="64" t="s">
        <v>371</v>
      </c>
      <c r="C185" s="247" t="s">
        <v>372</v>
      </c>
      <c r="D185" s="194">
        <v>4595.04</v>
      </c>
      <c r="E185" s="194">
        <v>7325.14</v>
      </c>
      <c r="F185" s="45">
        <f t="shared" si="26"/>
        <v>159.41406386016229</v>
      </c>
    </row>
    <row r="186" spans="1:6" ht="12.75" customHeight="1" x14ac:dyDescent="0.2">
      <c r="A186" s="63">
        <v>3238</v>
      </c>
      <c r="B186" s="64" t="s">
        <v>373</v>
      </c>
      <c r="C186" s="247" t="s">
        <v>374</v>
      </c>
      <c r="D186" s="194">
        <v>2080.48</v>
      </c>
      <c r="E186" s="194">
        <v>1881.95</v>
      </c>
      <c r="F186" s="45">
        <f t="shared" si="26"/>
        <v>90.45749057909714</v>
      </c>
    </row>
    <row r="187" spans="1:6" ht="12.75" customHeight="1" x14ac:dyDescent="0.2">
      <c r="A187" s="63">
        <v>3239</v>
      </c>
      <c r="B187" s="64" t="s">
        <v>375</v>
      </c>
      <c r="C187" s="247" t="s">
        <v>376</v>
      </c>
      <c r="D187" s="194">
        <v>476</v>
      </c>
      <c r="E187" s="194">
        <v>133.75</v>
      </c>
      <c r="F187" s="45">
        <f t="shared" si="26"/>
        <v>28.09873949579832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2710.08</v>
      </c>
      <c r="E194" s="60">
        <f t="shared" si="36"/>
        <v>3017.26</v>
      </c>
      <c r="F194" s="45">
        <f t="shared" si="26"/>
        <v>111.33472074625104</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283.33999999999997</v>
      </c>
      <c r="E196" s="194">
        <v>764.76</v>
      </c>
      <c r="F196" s="45">
        <f t="shared" si="26"/>
        <v>269.90894331898073</v>
      </c>
    </row>
    <row r="197" spans="1:6" ht="12.75" customHeight="1" x14ac:dyDescent="0.2">
      <c r="A197" s="63">
        <v>3293</v>
      </c>
      <c r="B197" s="64" t="s">
        <v>395</v>
      </c>
      <c r="C197" s="247" t="s">
        <v>396</v>
      </c>
      <c r="D197" s="194">
        <v>29.73</v>
      </c>
      <c r="E197" s="194">
        <v>0</v>
      </c>
      <c r="F197" s="45">
        <f t="shared" si="26"/>
        <v>0</v>
      </c>
    </row>
    <row r="198" spans="1:6" ht="12.75" customHeight="1" x14ac:dyDescent="0.2">
      <c r="A198" s="63">
        <v>3294</v>
      </c>
      <c r="B198" s="64" t="s">
        <v>397</v>
      </c>
      <c r="C198" s="247" t="s">
        <v>398</v>
      </c>
      <c r="D198" s="194">
        <v>452.09</v>
      </c>
      <c r="E198" s="194">
        <v>312.5</v>
      </c>
      <c r="F198" s="45">
        <f t="shared" si="26"/>
        <v>69.123404631821103</v>
      </c>
    </row>
    <row r="199" spans="1:6" ht="12.75" customHeight="1" x14ac:dyDescent="0.2">
      <c r="A199" s="63">
        <v>3295</v>
      </c>
      <c r="B199" s="64" t="s">
        <v>399</v>
      </c>
      <c r="C199" s="247" t="s">
        <v>400</v>
      </c>
      <c r="D199" s="194">
        <v>1944.92</v>
      </c>
      <c r="E199" s="194">
        <v>1940</v>
      </c>
      <c r="F199" s="45">
        <f t="shared" si="26"/>
        <v>99.747033296999348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0</v>
      </c>
      <c r="E201" s="194"/>
      <c r="F201" s="45" t="str">
        <f t="shared" si="26"/>
        <v>-</v>
      </c>
    </row>
    <row r="202" spans="1:6" ht="12.75" customHeight="1" x14ac:dyDescent="0.2">
      <c r="A202" s="63">
        <v>34</v>
      </c>
      <c r="B202" s="183" t="s">
        <v>405</v>
      </c>
      <c r="C202" s="247" t="s">
        <v>406</v>
      </c>
      <c r="D202" s="60">
        <f t="shared" ref="D202:E202" si="37">D203+D208+D216</f>
        <v>599.49</v>
      </c>
      <c r="E202" s="60">
        <f t="shared" si="37"/>
        <v>450.27</v>
      </c>
      <c r="F202" s="45">
        <f t="shared" si="26"/>
        <v>75.108842516138722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599.49</v>
      </c>
      <c r="E216" s="60">
        <f t="shared" si="40"/>
        <v>450.27</v>
      </c>
      <c r="F216" s="45">
        <f t="shared" si="26"/>
        <v>75.108842516138722</v>
      </c>
    </row>
    <row r="217" spans="1:6" ht="12.75" customHeight="1" x14ac:dyDescent="0.2">
      <c r="A217" s="63">
        <v>3431</v>
      </c>
      <c r="B217" s="182" t="s">
        <v>435</v>
      </c>
      <c r="C217" s="247" t="s">
        <v>436</v>
      </c>
      <c r="D217" s="194">
        <v>599.49</v>
      </c>
      <c r="E217" s="194">
        <v>450.27</v>
      </c>
      <c r="F217" s="45">
        <f t="shared" si="26"/>
        <v>75.108842516138722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82053.38</v>
      </c>
      <c r="E262" s="60">
        <f t="shared" si="55"/>
        <v>86458.69</v>
      </c>
      <c r="F262" s="45">
        <f t="shared" ref="F262:F268" si="56">IF(D262&lt;&gt;0,IF(E262/D262&gt;=100,"&gt;&gt;100",E262/D262*100),"-")</f>
        <v>105.36883428811829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82053.38</v>
      </c>
      <c r="E269" s="60">
        <f t="shared" si="58"/>
        <v>86458.69</v>
      </c>
      <c r="F269" s="45">
        <f t="shared" ref="F269:F272" si="59">IF(D269&lt;&gt;0,IF(E269/D269&gt;=100,"&gt;&gt;100",E269/D269*100),"-")</f>
        <v>105.36883428811829</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82053.38</v>
      </c>
      <c r="E271" s="194">
        <v>86458.69</v>
      </c>
      <c r="F271" s="45">
        <f t="shared" si="59"/>
        <v>105.36883428811829</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793677.69000000006</v>
      </c>
      <c r="E299" s="60">
        <f>E152-E297+E298</f>
        <v>846524.73</v>
      </c>
      <c r="F299" s="45">
        <f t="shared" si="68"/>
        <v>106.65850138738307</v>
      </c>
    </row>
    <row r="300" spans="1:6" ht="12.75" customHeight="1" x14ac:dyDescent="0.2">
      <c r="A300" s="63" t="s">
        <v>581</v>
      </c>
      <c r="B300" s="64" t="s">
        <v>592</v>
      </c>
      <c r="C300" s="247" t="s">
        <v>593</v>
      </c>
      <c r="D300" s="60">
        <f>IF(D6&gt;=D299,D6-D299,0)</f>
        <v>51270.290000000037</v>
      </c>
      <c r="E300" s="60">
        <f>IF(E6&gt;=E299,E6-E299,0)</f>
        <v>56541.739999999991</v>
      </c>
      <c r="F300" s="45">
        <f t="shared" si="68"/>
        <v>110.28168555317311</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95532.89</v>
      </c>
      <c r="E302" s="194">
        <v>0</v>
      </c>
      <c r="F302" s="45">
        <f t="shared" si="68"/>
        <v>0</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0</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9187.3799999999992</v>
      </c>
      <c r="E360" s="60">
        <f t="shared" si="86"/>
        <v>6840.38</v>
      </c>
      <c r="F360" s="45">
        <f t="shared" si="72"/>
        <v>74.454088107817469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9187.3799999999992</v>
      </c>
      <c r="E373" s="60">
        <f t="shared" si="90"/>
        <v>6840.38</v>
      </c>
      <c r="F373" s="45">
        <f t="shared" si="72"/>
        <v>74.454088107817469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4491.6899999999996</v>
      </c>
      <c r="E379" s="60">
        <f t="shared" si="92"/>
        <v>731.96</v>
      </c>
      <c r="F379" s="45">
        <f t="shared" si="72"/>
        <v>16.29587081922395</v>
      </c>
    </row>
    <row r="380" spans="1:6" ht="12.75" customHeight="1" x14ac:dyDescent="0.2">
      <c r="A380" s="63">
        <v>4221</v>
      </c>
      <c r="B380" s="64" t="s">
        <v>647</v>
      </c>
      <c r="C380" s="247" t="s">
        <v>739</v>
      </c>
      <c r="D380" s="194">
        <v>1101.99</v>
      </c>
      <c r="E380" s="194">
        <v>731.96</v>
      </c>
      <c r="F380" s="45">
        <f t="shared" si="72"/>
        <v>66.421655368923496</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3389.7</v>
      </c>
      <c r="E384" s="192"/>
      <c r="F384" s="71">
        <f t="shared" si="72"/>
        <v>0</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4695.6899999999996</v>
      </c>
      <c r="E393" s="60">
        <f t="shared" si="94"/>
        <v>6108.42</v>
      </c>
      <c r="F393" s="45">
        <f t="shared" si="72"/>
        <v>130.08567430984584</v>
      </c>
    </row>
    <row r="394" spans="1:6" ht="12.75" customHeight="1" x14ac:dyDescent="0.2">
      <c r="A394" s="63">
        <v>4241</v>
      </c>
      <c r="B394" s="64" t="s">
        <v>756</v>
      </c>
      <c r="C394" s="247" t="s">
        <v>757</v>
      </c>
      <c r="D394" s="194">
        <v>4695.6899999999996</v>
      </c>
      <c r="E394" s="194">
        <v>6108.42</v>
      </c>
      <c r="F394" s="45">
        <f t="shared" si="72"/>
        <v>130.08567430984584</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9187.3799999999992</v>
      </c>
      <c r="E418" s="60">
        <f t="shared" si="102"/>
        <v>6840.38</v>
      </c>
      <c r="F418" s="45">
        <f t="shared" si="72"/>
        <v>74.454088107817469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130884.76</v>
      </c>
      <c r="E420" s="194">
        <v>24943</v>
      </c>
      <c r="F420" s="45">
        <f t="shared" si="72"/>
        <v>19.057222552113785</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844947.9800000001</v>
      </c>
      <c r="E422" s="60">
        <f>E6+E308</f>
        <v>903066.47</v>
      </c>
      <c r="F422" s="45">
        <f t="shared" si="72"/>
        <v>106.87835125660634</v>
      </c>
    </row>
    <row r="423" spans="1:6" ht="12.75" customHeight="1" x14ac:dyDescent="0.2">
      <c r="A423" s="63" t="s">
        <v>581</v>
      </c>
      <c r="B423" s="64" t="s">
        <v>804</v>
      </c>
      <c r="C423" s="247" t="s">
        <v>805</v>
      </c>
      <c r="D423" s="60">
        <f t="shared" ref="D423:E423" si="103">D299+D360</f>
        <v>802865.07000000007</v>
      </c>
      <c r="E423" s="60">
        <f t="shared" si="103"/>
        <v>853365.11</v>
      </c>
      <c r="F423" s="45">
        <f t="shared" si="72"/>
        <v>106.28997846425176</v>
      </c>
    </row>
    <row r="424" spans="1:6" ht="12.75" customHeight="1" x14ac:dyDescent="0.2">
      <c r="A424" s="63" t="s">
        <v>581</v>
      </c>
      <c r="B424" s="64" t="s">
        <v>806</v>
      </c>
      <c r="C424" s="247" t="s">
        <v>807</v>
      </c>
      <c r="D424" s="60">
        <f t="shared" ref="D424:E424" si="104">IF(D422&gt;=D423,D422-D423,0)</f>
        <v>42082.910000000033</v>
      </c>
      <c r="E424" s="60">
        <f t="shared" si="104"/>
        <v>49701.359999999986</v>
      </c>
      <c r="F424" s="45">
        <f t="shared" si="72"/>
        <v>118.10342963449996</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35351.869999999995</v>
      </c>
      <c r="E427" s="60">
        <f t="shared" si="107"/>
        <v>24943</v>
      </c>
      <c r="F427" s="45">
        <f t="shared" si="72"/>
        <v>70.556380751569876</v>
      </c>
    </row>
    <row r="428" spans="1:6" ht="24" x14ac:dyDescent="0.2">
      <c r="A428" s="249" t="s">
        <v>815</v>
      </c>
      <c r="B428" s="243" t="s">
        <v>816</v>
      </c>
      <c r="C428" s="250" t="s">
        <v>817</v>
      </c>
      <c r="D428" s="81">
        <f t="shared" ref="D428:E428" si="108">D304+D421</f>
        <v>0</v>
      </c>
      <c r="E428" s="81">
        <f t="shared" si="108"/>
        <v>0</v>
      </c>
      <c r="F428" s="61" t="str">
        <f t="shared" si="72"/>
        <v>-</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14789.88</v>
      </c>
      <c r="F642" s="45" t="str">
        <f t="shared" si="109"/>
        <v>-</v>
      </c>
    </row>
    <row r="643" spans="1:6" ht="12.75" customHeight="1" x14ac:dyDescent="0.2">
      <c r="A643" s="63" t="s">
        <v>581</v>
      </c>
      <c r="B643" s="64" t="s">
        <v>1235</v>
      </c>
      <c r="C643" s="247" t="s">
        <v>1236</v>
      </c>
      <c r="D643" s="60">
        <f>D422+D430</f>
        <v>844947.9800000001</v>
      </c>
      <c r="E643" s="60">
        <f>E422+E430</f>
        <v>903066.47</v>
      </c>
      <c r="F643" s="45">
        <f t="shared" si="109"/>
        <v>106.87835125660634</v>
      </c>
    </row>
    <row r="644" spans="1:6" ht="12.75" customHeight="1" x14ac:dyDescent="0.2">
      <c r="A644" s="63" t="s">
        <v>581</v>
      </c>
      <c r="B644" s="64" t="s">
        <v>1237</v>
      </c>
      <c r="C644" s="247" t="s">
        <v>1238</v>
      </c>
      <c r="D644" s="60">
        <f>D423+D535</f>
        <v>802865.07000000007</v>
      </c>
      <c r="E644" s="60">
        <f>E423+E535</f>
        <v>853365.11</v>
      </c>
      <c r="F644" s="45">
        <f t="shared" si="109"/>
        <v>106.28997846425176</v>
      </c>
    </row>
    <row r="645" spans="1:6" ht="12.75" customHeight="1" x14ac:dyDescent="0.2">
      <c r="A645" s="63" t="s">
        <v>581</v>
      </c>
      <c r="B645" s="64" t="s">
        <v>1239</v>
      </c>
      <c r="C645" s="247" t="s">
        <v>1240</v>
      </c>
      <c r="D645" s="60">
        <f t="shared" ref="D645:E645" si="163">IF(D643&gt;=D644,D643-D644,0)</f>
        <v>42082.910000000033</v>
      </c>
      <c r="E645" s="60">
        <f t="shared" si="163"/>
        <v>49701.359999999986</v>
      </c>
      <c r="F645" s="45">
        <f t="shared" si="109"/>
        <v>118.10342963449996</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35351.869999999995</v>
      </c>
      <c r="E648" s="60">
        <f>IF(E427-E426+E642-E641&gt;=0,E427-E426+E642-E641,0)</f>
        <v>39732.879999999997</v>
      </c>
      <c r="F648" s="45">
        <f t="shared" si="109"/>
        <v>112.3925834757822</v>
      </c>
    </row>
    <row r="649" spans="1:6" ht="24" x14ac:dyDescent="0.2">
      <c r="A649" s="63" t="s">
        <v>581</v>
      </c>
      <c r="B649" s="64" t="s">
        <v>1247</v>
      </c>
      <c r="C649" s="247" t="s">
        <v>1248</v>
      </c>
      <c r="D649" s="60">
        <f t="shared" ref="D649:E649" si="165">IF(D645+D647-D646-D648&gt;=0,D645+D647-D646-D648,0)</f>
        <v>6731.0400000000373</v>
      </c>
      <c r="E649" s="60">
        <f t="shared" si="165"/>
        <v>9968.4799999999886</v>
      </c>
      <c r="F649" s="45">
        <f t="shared" si="109"/>
        <v>148.09717369084026</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53986.64</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3531.19</v>
      </c>
      <c r="E653" s="194">
        <v>6731.04</v>
      </c>
      <c r="F653" s="45">
        <f t="shared" ref="F653:F740" si="167">IF(D653&lt;&gt;0,IF(E653/D653&gt;=100,"&gt;&gt;100",E653/D653*100),"-")</f>
        <v>190.61676092195546</v>
      </c>
    </row>
    <row r="654" spans="1:6" ht="12.75" customHeight="1" x14ac:dyDescent="0.2">
      <c r="A654" s="63" t="s">
        <v>1256</v>
      </c>
      <c r="B654" s="64" t="s">
        <v>1257</v>
      </c>
      <c r="C654" s="247" t="s">
        <v>1256</v>
      </c>
      <c r="D654" s="194">
        <v>866474.88</v>
      </c>
      <c r="E654" s="194">
        <v>865660.12</v>
      </c>
      <c r="F654" s="45">
        <f t="shared" si="167"/>
        <v>99.905968422304397</v>
      </c>
    </row>
    <row r="655" spans="1:6" ht="12.75" customHeight="1" x14ac:dyDescent="0.2">
      <c r="A655" s="63" t="s">
        <v>1258</v>
      </c>
      <c r="B655" s="64" t="s">
        <v>1259</v>
      </c>
      <c r="C655" s="247" t="s">
        <v>1258</v>
      </c>
      <c r="D655" s="194">
        <v>863275.03</v>
      </c>
      <c r="E655" s="194">
        <v>872391.16</v>
      </c>
      <c r="F655" s="45">
        <f t="shared" si="167"/>
        <v>101.05599370805385</v>
      </c>
    </row>
    <row r="656" spans="1:6" ht="24" x14ac:dyDescent="0.2">
      <c r="A656" s="63">
        <v>11</v>
      </c>
      <c r="B656" s="64" t="s">
        <v>1260</v>
      </c>
      <c r="C656" s="247" t="s">
        <v>1261</v>
      </c>
      <c r="D656" s="60">
        <f t="shared" ref="D656:E656" si="168">+D653+D654-D655</f>
        <v>6731.0399999999208</v>
      </c>
      <c r="E656" s="60">
        <f t="shared" si="168"/>
        <v>0</v>
      </c>
      <c r="F656" s="45">
        <f t="shared" si="167"/>
        <v>0</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24</v>
      </c>
      <c r="E658" s="253">
        <v>27</v>
      </c>
      <c r="F658" s="45">
        <f t="shared" si="167"/>
        <v>112.5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24</v>
      </c>
      <c r="E660" s="253">
        <v>27</v>
      </c>
      <c r="F660" s="45">
        <f t="shared" si="167"/>
        <v>112.5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9139.49</v>
      </c>
      <c r="E672" s="194">
        <v>9972.5499999999993</v>
      </c>
      <c r="F672" s="45">
        <f t="shared" si="167"/>
        <v>109.11495061540633</v>
      </c>
    </row>
    <row r="673" spans="1:6" ht="12.75" customHeight="1" x14ac:dyDescent="0.2">
      <c r="A673" s="63">
        <v>63321</v>
      </c>
      <c r="B673" s="64" t="s">
        <v>1295</v>
      </c>
      <c r="C673" s="247" t="s">
        <v>1296</v>
      </c>
      <c r="D673" s="194">
        <v>8862.92</v>
      </c>
      <c r="E673" s="194">
        <v>3761.36</v>
      </c>
      <c r="F673" s="45">
        <f t="shared" si="167"/>
        <v>42.439286375144988</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658117.59</v>
      </c>
      <c r="E683" s="192">
        <v>711440.08</v>
      </c>
      <c r="F683" s="71">
        <f t="shared" si="167"/>
        <v>108.10227394165229</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3.29</v>
      </c>
      <c r="E710" s="192">
        <v>0.43</v>
      </c>
      <c r="F710" s="71">
        <f t="shared" si="167"/>
        <v>13.069908814589665</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2445</v>
      </c>
      <c r="E724" s="192">
        <v>13883.17</v>
      </c>
      <c r="F724" s="71">
        <f t="shared" si="167"/>
        <v>567.81881390593048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120.2</v>
      </c>
      <c r="E732" s="192">
        <v>0</v>
      </c>
      <c r="F732" s="71">
        <f t="shared" si="167"/>
        <v>0</v>
      </c>
    </row>
    <row r="733" spans="1:6" ht="12.75" customHeight="1" x14ac:dyDescent="0.2">
      <c r="A733" s="70">
        <v>31215</v>
      </c>
      <c r="B733" s="65" t="s">
        <v>1395</v>
      </c>
      <c r="C733" s="278" t="s">
        <v>1396</v>
      </c>
      <c r="D733" s="192">
        <v>796.34</v>
      </c>
      <c r="E733" s="192">
        <v>0</v>
      </c>
      <c r="F733" s="71">
        <f t="shared" si="167"/>
        <v>0</v>
      </c>
    </row>
    <row r="734" spans="1:6" ht="12.75" customHeight="1" x14ac:dyDescent="0.2">
      <c r="A734" s="70">
        <v>32121</v>
      </c>
      <c r="B734" s="65" t="s">
        <v>1397</v>
      </c>
      <c r="C734" s="278" t="s">
        <v>1398</v>
      </c>
      <c r="D734" s="192">
        <v>0</v>
      </c>
      <c r="E734" s="192">
        <v>0</v>
      </c>
      <c r="F734" s="71" t="str">
        <f t="shared" si="167"/>
        <v>-</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312.48</v>
      </c>
      <c r="E736" s="194">
        <v>99.85</v>
      </c>
      <c r="F736" s="45">
        <f t="shared" si="167"/>
        <v>31.954045058883761</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4395.04</v>
      </c>
      <c r="E738" s="194">
        <v>7325.14</v>
      </c>
      <c r="F738" s="45">
        <f t="shared" si="167"/>
        <v>166.66833521424152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0.01</v>
      </c>
      <c r="E740" s="192">
        <v>133.75</v>
      </c>
      <c r="F740" s="71" t="str">
        <f t="shared" si="167"/>
        <v>&gt;&gt;100</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283.33999999999997</v>
      </c>
      <c r="E742" s="192">
        <v>764.76</v>
      </c>
      <c r="F742" s="71">
        <f t="shared" si="169"/>
        <v>269.90894331898073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1944.92</v>
      </c>
      <c r="E744" s="192">
        <v>1940</v>
      </c>
      <c r="F744" s="71">
        <f t="shared" si="170"/>
        <v>99.747033296999348</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82053.38</v>
      </c>
      <c r="E851" s="194">
        <v>86458.69</v>
      </c>
      <c r="F851" s="45">
        <f t="shared" si="169"/>
        <v>105.36883428811829</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45"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332997.67</v>
      </c>
      <c r="E6" s="180">
        <f t="shared" si="0"/>
        <v>378631.02999999997</v>
      </c>
      <c r="F6" s="181">
        <f t="shared" ref="F6:F298" si="1">IF(D6&gt;0,IF(E6/D6&gt;=100,"&gt;&gt;100",E6/D6*100),"-")</f>
        <v>113.7038075972123</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272279.99</v>
      </c>
      <c r="E7" s="79">
        <f t="shared" si="2"/>
        <v>259467.02</v>
      </c>
      <c r="F7" s="71">
        <f t="shared" si="1"/>
        <v>95.294193304473083</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272019.18</v>
      </c>
      <c r="E12" s="79">
        <f t="shared" si="3"/>
        <v>258782.33</v>
      </c>
      <c r="F12" s="71">
        <f t="shared" si="1"/>
        <v>95.133854164254146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86297.15</v>
      </c>
      <c r="E13" s="79">
        <f t="shared" si="4"/>
        <v>86297.15</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52946.21</v>
      </c>
      <c r="E15" s="192">
        <v>52946.21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33350.94</v>
      </c>
      <c r="E17" s="192">
        <v>33350.94</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133693.44</v>
      </c>
      <c r="E19" s="79">
        <f t="shared" si="5"/>
        <v>114348.16999999998</v>
      </c>
      <c r="F19" s="71">
        <f t="shared" si="1"/>
        <v>85.530127731024038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78137.539999999994</v>
      </c>
      <c r="E20" s="192">
        <v>78137.539999999994</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3325.09</v>
      </c>
      <c r="E21" s="192">
        <v>3325.09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154817.82</v>
      </c>
      <c r="E22" s="192">
        <v>154817.82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6937.8</v>
      </c>
      <c r="E25" s="192">
        <v>6937.8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55002.94</v>
      </c>
      <c r="E26" s="192">
        <v>55458.92</v>
      </c>
      <c r="F26" s="71">
        <f t="shared" si="1"/>
        <v>100.82901023108946</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164527.75</v>
      </c>
      <c r="E28" s="192">
        <v>184329</v>
      </c>
      <c r="F28" s="71">
        <f t="shared" si="1"/>
        <v>112.03520378781087</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52028.59</v>
      </c>
      <c r="E35" s="79">
        <f t="shared" si="7"/>
        <v>58137.01</v>
      </c>
      <c r="F35" s="71">
        <f t="shared" si="1"/>
        <v>111.74050651766653</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52028.59</v>
      </c>
      <c r="E36" s="192">
        <v>58137.01</v>
      </c>
      <c r="F36" s="71">
        <f t="shared" si="1"/>
        <v>111.74050651766653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260.80999999999767</v>
      </c>
      <c r="E52" s="79">
        <f t="shared" si="10"/>
        <v>684.69000000000233</v>
      </c>
      <c r="F52" s="71">
        <f t="shared" si="1"/>
        <v>262.52444308117344</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260.81</v>
      </c>
      <c r="E53" s="192">
        <v>260.81</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62041.88</v>
      </c>
      <c r="E54" s="192">
        <v>62465.760000000002</v>
      </c>
      <c r="F54" s="71">
        <f t="shared" si="1"/>
        <v>100.68321591802183</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62041.88</v>
      </c>
      <c r="E55" s="192">
        <v>62041.88</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60717.68</v>
      </c>
      <c r="E69" s="79">
        <f>E70+E82+E88+E119+E135+E147+E165+E171</f>
        <v>119164.01</v>
      </c>
      <c r="F69" s="71">
        <f t="shared" si="1"/>
        <v>196.25916207602134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6731.04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6731.04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6731.04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119164.01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117996.4</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117996.4</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1167.6099999999999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53986.64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53986.64</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332997.67000000004</v>
      </c>
      <c r="E176" s="79">
        <f>E177+E251</f>
        <v>378631.02999999997</v>
      </c>
      <c r="F176" s="71">
        <f t="shared" si="1"/>
        <v>113.7038075972123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63654.22</v>
      </c>
      <c r="E177" s="79">
        <f>E178+E197+E203+E219+E247+E248</f>
        <v>70875.909999999989</v>
      </c>
      <c r="F177" s="71">
        <f t="shared" si="1"/>
        <v>111.34518654065668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63654.22</v>
      </c>
      <c r="E178" s="79">
        <f>SUM(E179:E181)+E185+E186+SUM(E194:E196)</f>
        <v>70875.909999999989</v>
      </c>
      <c r="F178" s="71">
        <f t="shared" si="1"/>
        <v>111.34518654065668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59944.98</v>
      </c>
      <c r="E179" s="192">
        <v>65242.99</v>
      </c>
      <c r="F179" s="71">
        <f t="shared" si="1"/>
        <v>108.83812122382889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1350.19</v>
      </c>
      <c r="E180" s="192">
        <v>2496.19</v>
      </c>
      <c r="F180" s="71">
        <f t="shared" si="1"/>
        <v>184.87694324502476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48.24</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48.24</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2310.81</v>
      </c>
      <c r="E196" s="192">
        <v>3136.73</v>
      </c>
      <c r="F196" s="71">
        <f t="shared" si="1"/>
        <v>135.74157979236719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269343.45</v>
      </c>
      <c r="E251" s="79">
        <f>+E252+E255-E264+E274+E291</f>
        <v>307755.12</v>
      </c>
      <c r="F251" s="71">
        <f t="shared" si="1"/>
        <v>114.26122298500296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269343.45</v>
      </c>
      <c r="E252" s="79">
        <f>E253-E254</f>
        <v>297786.64</v>
      </c>
      <c r="F252" s="71">
        <f t="shared" si="1"/>
        <v>110.5601936857941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269343.45</v>
      </c>
      <c r="E253" s="192">
        <v>297786.64</v>
      </c>
      <c r="F253" s="71">
        <f t="shared" si="1"/>
        <v>110.5601936857941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0</v>
      </c>
      <c r="E255" s="79">
        <f>E256-E260</f>
        <v>9968.4800000000105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132027.44</v>
      </c>
      <c r="E256" s="79">
        <f>SUM(E257:E259)</f>
        <v>165239.92000000001</v>
      </c>
      <c r="F256" s="71">
        <f t="shared" si="1"/>
        <v>125.15574035215711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132027.44</v>
      </c>
      <c r="E257" s="192">
        <v>165239.92000000001</v>
      </c>
      <c r="F257" s="71">
        <f t="shared" si="1"/>
        <v>125.15574035215711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132027.44</v>
      </c>
      <c r="E260" s="79">
        <f>SUM(E261:E263)</f>
        <v>155271.44</v>
      </c>
      <c r="F260" s="71">
        <f t="shared" si="1"/>
        <v>117.60543111341097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132027.44</v>
      </c>
      <c r="E262" s="192">
        <v>155271.44</v>
      </c>
      <c r="F262" s="71">
        <f t="shared" si="1"/>
        <v>117.60543111341097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12028.67</v>
      </c>
      <c r="E297" s="79">
        <f t="shared" si="42"/>
        <v>12028.67</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12028.67</v>
      </c>
      <c r="E298" s="193">
        <v>12028.67</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119164.01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1803.77</v>
      </c>
      <c r="E336" s="192">
        <v>2466.88</v>
      </c>
      <c r="F336" s="71">
        <f t="shared" si="43"/>
        <v>136.76244754042921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61850.45</v>
      </c>
      <c r="E337" s="192">
        <v>68409.03</v>
      </c>
      <c r="F337" s="71">
        <f t="shared" si="43"/>
        <v>110.6039325502078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12028.67</v>
      </c>
      <c r="E397" s="284">
        <v>12028.67</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4" workbookViewId="0">
      <selection activeCell="E74" sqref="E7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802865.07</v>
      </c>
      <c r="E114" s="60">
        <f t="shared" si="22"/>
        <v>853365.11</v>
      </c>
      <c r="F114" s="45">
        <f t="shared" si="1"/>
        <v>106.28997846425179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802865.07</v>
      </c>
      <c r="E115" s="60">
        <f t="shared" si="23"/>
        <v>853365.11</v>
      </c>
      <c r="F115" s="45">
        <f t="shared" si="1"/>
        <v>106.28997846425179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802865.07</v>
      </c>
      <c r="E117" s="194">
        <v>853365.11</v>
      </c>
      <c r="F117" s="45">
        <f t="shared" si="1"/>
        <v>106.28997846425179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802865.07</v>
      </c>
      <c r="E141" s="81">
        <f t="shared" si="28"/>
        <v>853365.11</v>
      </c>
      <c r="F141" s="61">
        <f t="shared" si="1"/>
        <v>106.28997846425179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1" sqref="D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6" zoomScaleNormal="100" workbookViewId="0">
      <selection activeCell="D117" sqref="D1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62854.07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923172.89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912206.13</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704278.31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110361.21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498.51</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86458.69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10609.41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10966.76</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915151.04999999993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915151.04999999993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707249.42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110361.21</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472.32</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86458.69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10609.41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70875.910000000033</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2466.88</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t="s">
        <v>581</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2466.88</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2466.88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2466.88</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68409.03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65942.149999999994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2466.88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21246</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2026-02-02T08:05:45Z</cp:lastPrinted>
  <dcterms:created xsi:type="dcterms:W3CDTF">2022-04-01T05:14:30Z</dcterms:created>
  <dcterms:modified xsi:type="dcterms:W3CDTF">2026-02-16T11:35:40Z</dcterms:modified>
</cp:coreProperties>
</file>